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791" firstSheet="2" activeTab="6"/>
  </bookViews>
  <sheets>
    <sheet name="garderoba" sheetId="1" r:id="rId1"/>
    <sheet name="sanitarni cvor-muski_2017" sheetId="2" r:id="rId2"/>
    <sheet name="sanitarni cvor-zenski_2017" sheetId="3" r:id="rId3"/>
    <sheet name="Wc za invalide" sheetId="4" r:id="rId4"/>
    <sheet name="temaljna kanalizacija" sheetId="5" r:id="rId5"/>
    <sheet name="ispitivanja" sheetId="6" r:id="rId6"/>
    <sheet name="REKAPITULACIJA_2017" sheetId="7" r:id="rId7"/>
  </sheets>
  <externalReferences>
    <externalReference r:id="rId10"/>
  </externalReferences>
  <definedNames>
    <definedName name="BOJADISARSKI" localSheetId="5">#REF!</definedName>
    <definedName name="BOJADISARSKI" localSheetId="1">#REF!</definedName>
    <definedName name="BOJADISARSKI" localSheetId="4">#REF!</definedName>
    <definedName name="BOJADISARSKI">#REF!</definedName>
    <definedName name="BRAVARSKI" localSheetId="5">#REF!</definedName>
    <definedName name="BRAVARSKI" localSheetId="1">#REF!</definedName>
    <definedName name="BRAVARSKI" localSheetId="4">#REF!</definedName>
    <definedName name="BRAVARSKI">#REF!</definedName>
    <definedName name="DODATNI" localSheetId="5">#REF!</definedName>
    <definedName name="DODATNI" localSheetId="1">#REF!</definedName>
    <definedName name="DODATNI" localSheetId="4">#REF!</definedName>
    <definedName name="DODATNI">#REF!</definedName>
    <definedName name="ELEKTROMONTAŽNI" localSheetId="5">#REF!</definedName>
    <definedName name="ELEKTROMONTAŽNI" localSheetId="1">#REF!</definedName>
    <definedName name="ELEKTROMONTAŽNI" localSheetId="4">#REF!</definedName>
    <definedName name="ELEKTROMONTAŽNI">#REF!</definedName>
    <definedName name="ELEKTROMOTAŽNI" localSheetId="5">#REF!</definedName>
    <definedName name="ELEKTROMOTAŽNI" localSheetId="1">#REF!</definedName>
    <definedName name="ELEKTROMOTAŽNI" localSheetId="4">#REF!</definedName>
    <definedName name="ELEKTROMOTAŽNI">#REF!</definedName>
    <definedName name="GIPSARSKI" localSheetId="5">#REF!</definedName>
    <definedName name="GIPSARSKI" localSheetId="1">#REF!</definedName>
    <definedName name="GIPSARSKI" localSheetId="4">#REF!</definedName>
    <definedName name="GIPSARSKI">#REF!</definedName>
    <definedName name="GRAĐEVINSKI" localSheetId="5">#REF!</definedName>
    <definedName name="GRAĐEVINSKI" localSheetId="1">#REF!</definedName>
    <definedName name="GRAĐEVINSKI" localSheetId="4">#REF!</definedName>
    <definedName name="GRAĐEVINSKI">#REF!</definedName>
    <definedName name="HIDROITERMO" localSheetId="5">#REF!</definedName>
    <definedName name="HIDROITERMO" localSheetId="1">#REF!</definedName>
    <definedName name="HIDROITERMO" localSheetId="4">#REF!</definedName>
    <definedName name="HIDROITERMO">#REF!</definedName>
    <definedName name="IZOLATERSKI" localSheetId="5">#REF!</definedName>
    <definedName name="IZOLATERSKI" localSheetId="1">#REF!</definedName>
    <definedName name="IZOLATERSKI" localSheetId="4">#REF!</definedName>
    <definedName name="IZOLATERSKI">#REF!</definedName>
    <definedName name="KAMENARSKI" localSheetId="5">#REF!</definedName>
    <definedName name="KAMENARSKI" localSheetId="1">#REF!</definedName>
    <definedName name="KAMENARSKI" localSheetId="4">#REF!</definedName>
    <definedName name="KAMENARSKI">#REF!</definedName>
    <definedName name="katarina" localSheetId="5">#REF!</definedName>
    <definedName name="katarina">#REF!</definedName>
    <definedName name="kate">#REF!</definedName>
    <definedName name="KERAMIČARSKI" localSheetId="5">#REF!</definedName>
    <definedName name="KERAMIČARSKI" localSheetId="1">#REF!</definedName>
    <definedName name="KERAMIČARSKI" localSheetId="4">#REF!</definedName>
    <definedName name="KERAMIČARSKI">#REF!</definedName>
    <definedName name="kk">#REF!</definedName>
    <definedName name="ko" localSheetId="5">#REF!</definedName>
    <definedName name="ko">#REF!</definedName>
    <definedName name="KROVOPOKRIVAČKI" localSheetId="5">#REF!</definedName>
    <definedName name="KROVOPOKRIVAČKI" localSheetId="1">#REF!</definedName>
    <definedName name="KROVOPOKRIVAČKI" localSheetId="4">#REF!</definedName>
    <definedName name="KROVOPOKRIVAČKI">#REF!</definedName>
    <definedName name="LIMARSKI" localSheetId="5">#REF!</definedName>
    <definedName name="LIMARSKI" localSheetId="1">#REF!</definedName>
    <definedName name="LIMARSKI" localSheetId="4">#REF!</definedName>
    <definedName name="LIMARSKI">#REF!</definedName>
    <definedName name="opce">#REF!</definedName>
    <definedName name="PARKETARSKI" localSheetId="5">#REF!</definedName>
    <definedName name="PARKETARSKI" localSheetId="1">#REF!</definedName>
    <definedName name="PARKETARSKI" localSheetId="4">#REF!</definedName>
    <definedName name="PARKETARSKI">#REF!</definedName>
    <definedName name="PDV" localSheetId="5">#REF!</definedName>
    <definedName name="PDV" localSheetId="1">#REF!</definedName>
    <definedName name="PDV" localSheetId="4">#REF!</definedName>
    <definedName name="PDV">#REF!</definedName>
    <definedName name="_xlnm.Print_Area" localSheetId="0">'garderoba'!$A$1:$G$332</definedName>
    <definedName name="_xlnm.Print_Area" localSheetId="5">'ispitivanja'!$A$1:$G$26</definedName>
    <definedName name="_xlnm.Print_Area" localSheetId="6">'REKAPITULACIJA_2017'!$A$1:$F$144</definedName>
    <definedName name="_xlnm.Print_Area" localSheetId="1">'sanitarni cvor-muski_2017'!$A$1:$G$291</definedName>
    <definedName name="_xlnm.Print_Area" localSheetId="2">'sanitarni cvor-zenski_2017'!$A$1:$G$275</definedName>
    <definedName name="_xlnm.Print_Area" localSheetId="4">'temaljna kanalizacija'!$A$1:$G$106</definedName>
    <definedName name="_xlnm.Print_Area" localSheetId="3">'Wc za invalide'!$A$1:$G$340</definedName>
    <definedName name="_xlnm.Print_Titles" localSheetId="0">'garderoba'!$1:$4</definedName>
    <definedName name="_xlnm.Print_Titles" localSheetId="5">'ispitivanja'!$1:$4</definedName>
    <definedName name="_xlnm.Print_Titles" localSheetId="1">'sanitarni cvor-muski_2017'!$1:$4</definedName>
    <definedName name="_xlnm.Print_Titles" localSheetId="2">'sanitarni cvor-zenski_2017'!$1:$4</definedName>
    <definedName name="_xlnm.Print_Titles" localSheetId="4">'temaljna kanalizacija'!$1:$4</definedName>
    <definedName name="_xlnm.Print_Titles" localSheetId="3">'Wc za invalide'!$1:$5</definedName>
    <definedName name="STOLARSKI" localSheetId="5">#REF!</definedName>
    <definedName name="STOLARSKI" localSheetId="1">#REF!</definedName>
    <definedName name="STOLARSKI" localSheetId="4">#REF!</definedName>
    <definedName name="STOLARSKI">#REF!</definedName>
    <definedName name="SVEBEZPDV" localSheetId="5">#REF!</definedName>
    <definedName name="SVEBEZPDV" localSheetId="1">#REF!</definedName>
    <definedName name="SVEBEZPDV" localSheetId="4">#REF!</definedName>
    <definedName name="SVEBEZPDV">#REF!</definedName>
    <definedName name="SVESPDV" localSheetId="5">#REF!</definedName>
    <definedName name="SVESPDV" localSheetId="1">#REF!</definedName>
    <definedName name="SVESPDV" localSheetId="4">#REF!</definedName>
    <definedName name="SVESPDV">#REF!</definedName>
    <definedName name="temeljna" localSheetId="5">#REF!</definedName>
    <definedName name="temeljna">#REF!</definedName>
    <definedName name="ZIDARSKI" localSheetId="5">#REF!</definedName>
    <definedName name="ZIDARSKI" localSheetId="1">#REF!</definedName>
    <definedName name="ZIDARSKI" localSheetId="4">#REF!</definedName>
    <definedName name="ZIDARSKI">#REF!</definedName>
  </definedNames>
  <calcPr fullCalcOnLoad="1"/>
</workbook>
</file>

<file path=xl/comments5.xml><?xml version="1.0" encoding="utf-8"?>
<comments xmlns="http://schemas.openxmlformats.org/spreadsheetml/2006/main">
  <authors>
    <author>RASTER</author>
  </authors>
  <commentList>
    <comment ref="B11" authorId="0">
      <text>
        <r>
          <rPr>
            <b/>
            <sz val="8"/>
            <rFont val="Tahoma"/>
            <family val="2"/>
          </rPr>
          <t>RASTER:</t>
        </r>
        <r>
          <rPr>
            <sz val="8"/>
            <rFont val="Tahoma"/>
            <family val="2"/>
          </rPr>
          <t xml:space="preserve">
</t>
        </r>
      </text>
    </comment>
  </commentList>
</comments>
</file>

<file path=xl/sharedStrings.xml><?xml version="1.0" encoding="utf-8"?>
<sst xmlns="http://schemas.openxmlformats.org/spreadsheetml/2006/main" count="1740" uniqueCount="520">
  <si>
    <t>1.1.</t>
  </si>
  <si>
    <t>2.1.</t>
  </si>
  <si>
    <t>1.</t>
  </si>
  <si>
    <t>2.</t>
  </si>
  <si>
    <t>REKAPITULACIJA</t>
  </si>
  <si>
    <t>1.2.</t>
  </si>
  <si>
    <r>
      <t>m</t>
    </r>
    <r>
      <rPr>
        <vertAlign val="superscript"/>
        <sz val="10"/>
        <rFont val="Arial"/>
        <family val="2"/>
      </rPr>
      <t>2</t>
    </r>
  </si>
  <si>
    <t>1.3.</t>
  </si>
  <si>
    <t>3.</t>
  </si>
  <si>
    <t>3.1.</t>
  </si>
  <si>
    <t>3.2.</t>
  </si>
  <si>
    <t>1.4.</t>
  </si>
  <si>
    <t>1.5.</t>
  </si>
  <si>
    <t>1.6.</t>
  </si>
  <si>
    <t>ZIDARSKI RADOVI</t>
  </si>
  <si>
    <t>3.3.</t>
  </si>
  <si>
    <t>4.</t>
  </si>
  <si>
    <t>4.1.</t>
  </si>
  <si>
    <t>m'</t>
  </si>
  <si>
    <t>5.</t>
  </si>
  <si>
    <t>5.1.</t>
  </si>
  <si>
    <t>5.2.</t>
  </si>
  <si>
    <t>6.</t>
  </si>
  <si>
    <t>6.1.</t>
  </si>
  <si>
    <t>4.2.</t>
  </si>
  <si>
    <t>RUŠENJA I DEMONTAŽE</t>
  </si>
  <si>
    <t>kom</t>
  </si>
  <si>
    <t>umivaonik</t>
  </si>
  <si>
    <t>postojeća galanterija elektrike</t>
  </si>
  <si>
    <r>
      <t>m</t>
    </r>
    <r>
      <rPr>
        <vertAlign val="superscript"/>
        <sz val="10"/>
        <rFont val="Arial"/>
        <family val="2"/>
      </rPr>
      <t>2</t>
    </r>
  </si>
  <si>
    <t>1.7.</t>
  </si>
  <si>
    <t>1.8.</t>
  </si>
  <si>
    <t>ZIDARSKI  RADOVI</t>
  </si>
  <si>
    <t>Krpanje šliceva i proboja u podovima, zidovima i stropovima nakon postave novih instalacija. Krpanje izvesti cementnim mortom. Obračun po m', a prema veličini presjeka:</t>
  </si>
  <si>
    <t>2.2.</t>
  </si>
  <si>
    <t>2.3.</t>
  </si>
  <si>
    <t>2.4.</t>
  </si>
  <si>
    <t>2.5.</t>
  </si>
  <si>
    <t>2.6.</t>
  </si>
  <si>
    <t>VODOVOD, KANALIZACIJA I SANITARNA OPREMA</t>
  </si>
  <si>
    <t>VODOVOD</t>
  </si>
  <si>
    <t>3.1.1.</t>
  </si>
  <si>
    <t>U dužnom metru cijevi su uračunati i svi fazonski komadi za spajanje i montažu polipropilenskih cijevi, te sva pomoćna sredstva za pričvršćenje.</t>
  </si>
  <si>
    <t>3.1.2.</t>
  </si>
  <si>
    <t>3.1.3.</t>
  </si>
  <si>
    <t>Razni pričvrsni i ovjesni materijal.</t>
  </si>
  <si>
    <t>KANALIZACIJA</t>
  </si>
  <si>
    <t>3.2.3.</t>
  </si>
  <si>
    <t>SANITARNA OPREMA</t>
  </si>
  <si>
    <t>3.3.1.</t>
  </si>
  <si>
    <t>3.3.2.</t>
  </si>
  <si>
    <t>3.3.3.</t>
  </si>
  <si>
    <t>3.3.4.</t>
  </si>
  <si>
    <t>3.3.5.</t>
  </si>
  <si>
    <t>3.3.6.</t>
  </si>
  <si>
    <t>3.3.7.</t>
  </si>
  <si>
    <t>3.3.8.</t>
  </si>
  <si>
    <t>Obračun po komadu</t>
  </si>
  <si>
    <t>3.3.9.</t>
  </si>
  <si>
    <t>3.3.10.</t>
  </si>
  <si>
    <t>Dobava  i montaža posude za tekući sapun kapaciteta 1l, sa pumpom sa donje strane (kao Aqua).</t>
  </si>
  <si>
    <t>Dobava i montaža metalnog kromiranog držača za rol-toaletni papir.</t>
  </si>
  <si>
    <t>Dobava i montaža kristalnog ogledala sa pričvrsnim i ovjesnim priborom.</t>
  </si>
  <si>
    <t>dim 80x 60 cm</t>
  </si>
  <si>
    <t>Dobava metlice za čišćenje WC sa stalkom, prema izboru Naručitelja.</t>
  </si>
  <si>
    <t>kompl</t>
  </si>
  <si>
    <t>Sitni potrošni materijal potreban za montažu prije navedene opreme.</t>
  </si>
  <si>
    <t>ELEKTRO  RADOVI</t>
  </si>
  <si>
    <t>Predviđena je izmjena - postava nove elektro instalacije, novih rasvjetnih tijela, novih prekidača i utičnica.</t>
  </si>
  <si>
    <t>4.3.</t>
  </si>
  <si>
    <t>4.4.</t>
  </si>
  <si>
    <t>Dobava, doprema i montaža prekidača običnog 10A/220 V</t>
  </si>
  <si>
    <t>7.</t>
  </si>
  <si>
    <t>BOJADISARSKI I LIČILAČKI RADOVI</t>
  </si>
  <si>
    <t>7.1.</t>
  </si>
  <si>
    <t>7.2.</t>
  </si>
  <si>
    <t>7.3.</t>
  </si>
  <si>
    <t>8.</t>
  </si>
  <si>
    <t>CENTRALNO GRIJANJE</t>
  </si>
  <si>
    <t>8.1.</t>
  </si>
  <si>
    <t>8.2.</t>
  </si>
  <si>
    <t>8.3.</t>
  </si>
  <si>
    <t xml:space="preserve">Dobava, doprema i montaža pribora za spajanje i ovjes specificiranih aluminijskih radijatora: </t>
  </si>
  <si>
    <t xml:space="preserve">- redukcije Ø 5/4“ - Ø 3/8“ </t>
  </si>
  <si>
    <t xml:space="preserve">- čep 5/4“  </t>
  </si>
  <si>
    <t xml:space="preserve">- konzola RKP </t>
  </si>
  <si>
    <t xml:space="preserve">- nosač NLR  </t>
  </si>
  <si>
    <t xml:space="preserve">- distančnik    </t>
  </si>
  <si>
    <t>- brtva</t>
  </si>
  <si>
    <t xml:space="preserve">- spojnica   </t>
  </si>
  <si>
    <t>STOLARSKI I PVC RADOVI</t>
  </si>
  <si>
    <t>proizvod koji se nudi</t>
  </si>
  <si>
    <t>jed. mjere</t>
  </si>
  <si>
    <t>količina</t>
  </si>
  <si>
    <t>jed. cijena</t>
  </si>
  <si>
    <t>ukupno</t>
  </si>
  <si>
    <t>kn</t>
  </si>
  <si>
    <r>
      <t>Demontaža postojećih vrata sa pripadajućim dovratnikom</t>
    </r>
    <r>
      <rPr>
        <sz val="10"/>
        <color indexed="10"/>
        <rFont val="Arial"/>
        <family val="2"/>
      </rPr>
      <t xml:space="preserve"> </t>
    </r>
    <r>
      <rPr>
        <sz val="10"/>
        <rFont val="Arial"/>
        <family val="2"/>
      </rPr>
      <t>i okovom na sanitarnim čvorovima te njihov prijenos na privremeni deponij.</t>
    </r>
  </si>
  <si>
    <t>- vrata svijetlog otvora:</t>
  </si>
  <si>
    <t>dimenzija 70/205 (dovratnik širine 10 cm)</t>
  </si>
  <si>
    <t>Demontiranje  sanitarnih i elektro instalacija u sanitarnom čvoru te njihov prijenos na privremeni deponij.</t>
  </si>
  <si>
    <t>WC školjka sa vodokotlićem</t>
  </si>
  <si>
    <t>pisoar</t>
  </si>
  <si>
    <t xml:space="preserve">postojeća sanitarna galanterija </t>
  </si>
  <si>
    <t>top sifon Ø50</t>
  </si>
  <si>
    <t>Izrada prodora u armiranobetonskom zidu objekta debljine d= 60 cm i temelju istog radi prolaska kamalizacijskih cijevi. Stavka obuhvaća pilanje zida reznim pilama mokrim zapilavanjem te usitnjavanje i prijenos otpada na privremeni deponij. Obračun po komadu, a prema veličini prodora:</t>
  </si>
  <si>
    <t>Skidanje i uklanjanje zidnih keramičkih pločica sa svih zidova sanitarnog čvora te iznošenje materijala do privremene deponije.</t>
  </si>
  <si>
    <r>
      <t>Obračun po m</t>
    </r>
    <r>
      <rPr>
        <vertAlign val="superscript"/>
        <sz val="10"/>
        <rFont val="Arial"/>
        <family val="2"/>
      </rPr>
      <t>2</t>
    </r>
    <r>
      <rPr>
        <sz val="10"/>
        <rFont val="Arial"/>
        <family val="2"/>
      </rPr>
      <t xml:space="preserve"> površine.</t>
    </r>
  </si>
  <si>
    <t xml:space="preserve">Otucanje cementne i vapnene žbuke sa zidova sanitarnog čvora. Stavka obuhvaća iznošenje materijala i odlaganje na privremeni deponij. </t>
  </si>
  <si>
    <t>1.9.</t>
  </si>
  <si>
    <t>Rušenje i uklanjanje podnih keramičkih pločica s poda sanitarnih čvorova sa svim slojevima poda i prijenos otpadnog materijala na privremeni deponij.</t>
  </si>
  <si>
    <r>
      <t>Obračun po m</t>
    </r>
    <r>
      <rPr>
        <vertAlign val="superscript"/>
        <sz val="10"/>
        <color indexed="8"/>
        <rFont val="Arial"/>
        <family val="2"/>
      </rPr>
      <t>'</t>
    </r>
    <r>
      <rPr>
        <sz val="10"/>
        <color indexed="8"/>
        <rFont val="Arial"/>
        <family val="2"/>
      </rPr>
      <t xml:space="preserve"> .</t>
    </r>
  </si>
  <si>
    <t>1.10.</t>
  </si>
  <si>
    <t>dim. 3x5 cm u pregradnom zidu od betona</t>
  </si>
  <si>
    <t>dim. 3x5 cm u stropu od betona</t>
  </si>
  <si>
    <t>1.11.</t>
  </si>
  <si>
    <t>Štemanje šliceva za demontažu stare instalacije vodovoda i kanalizacije (i top sifona), te za postavu nove, uključivo prodore.</t>
  </si>
  <si>
    <t>dim. 30x30 cm u zidu od betona</t>
  </si>
  <si>
    <t>dim. 10x10 cm u pregradnom zidu od betona</t>
  </si>
  <si>
    <t>dim. 10x10 cm u podu od betona</t>
  </si>
  <si>
    <t>dim. 20x20 cm u podu od betona</t>
  </si>
  <si>
    <t>1.12.</t>
  </si>
  <si>
    <t>Prijenos materijala s privremene deponije, utovar i odvoz demontiranog i otpadnog materijala na gradsku deponiju kamionom do 30 km. Uključiti taksu za deponiju.</t>
  </si>
  <si>
    <t>Obračun po kompletu</t>
  </si>
  <si>
    <t>RUŠENJA I DEMONTAŽE - UKUPNO :</t>
  </si>
  <si>
    <t>ZEMLJANI RADOVI</t>
  </si>
  <si>
    <t xml:space="preserve">materijal kategorije A, B i C </t>
  </si>
  <si>
    <r>
      <t>m</t>
    </r>
    <r>
      <rPr>
        <sz val="11"/>
        <rFont val="Arial"/>
        <family val="2"/>
      </rPr>
      <t>³</t>
    </r>
  </si>
  <si>
    <t>Planiranje dna rova s izbacivanjem suvišnog materijala iz rova. Radove izvesti s točnošću +/- 2 cm. Sve neravnine sasjeći, odnosno dopuniti dovezenim materijalom ili materijalom iz iskopa. Višak materijala odbaciti izvan rova.</t>
  </si>
  <si>
    <t>Obračun po m²</t>
  </si>
  <si>
    <t xml:space="preserve">Nabava, doprema i izrada podloge ispod cijevi debljine 10 cm i obloge oko cijevi u debljini 30 cm iznad tjemena cijevi od pješčanog materijala veličine zrna do 8 mm. Oblogu izvesti od neagresivnog pijeska. Zatrpavanje vršiti uz lagano nabijanje i polijevanje vodom, pazeći da se ne oštete cijevi ili spojevi. </t>
  </si>
  <si>
    <t xml:space="preserve">Obračun po m³. </t>
  </si>
  <si>
    <r>
      <t>m</t>
    </r>
    <r>
      <rPr>
        <sz val="10"/>
        <rFont val="Arial"/>
        <family val="2"/>
      </rPr>
      <t>³</t>
    </r>
  </si>
  <si>
    <t>Obračun po m³ izvršenog zatrpavanja u nabijenom stanju</t>
  </si>
  <si>
    <t>Odvoz viška materijala na deponiju. U cijenu stavke uračunat je utovar, istovar, prijevoz i naknade za nasipanje deponije. Obračun po m³ prevezenog materijala u sraslom stanju.</t>
  </si>
  <si>
    <t>Obračun po m³.</t>
  </si>
  <si>
    <t>ZEMLJANI RADOVI   -   UKUPNO :</t>
  </si>
  <si>
    <t>BETONSKI I ARMIRANOBETONSKI  RADOVI</t>
  </si>
  <si>
    <t xml:space="preserve">kom </t>
  </si>
  <si>
    <t>BETONSKI I ARMIRANOBETONSKI   RADOVI - UKUPNO :</t>
  </si>
  <si>
    <r>
      <t>Obračun po m</t>
    </r>
    <r>
      <rPr>
        <vertAlign val="superscript"/>
        <sz val="10"/>
        <rFont val="Arial"/>
        <family val="2"/>
      </rPr>
      <t>2</t>
    </r>
    <r>
      <rPr>
        <sz val="10"/>
        <rFont val="Arial"/>
        <family val="2"/>
      </rPr>
      <t>.</t>
    </r>
  </si>
  <si>
    <t>dim. 30x30 cm u pregradnom zidu od betona</t>
  </si>
  <si>
    <r>
      <t>Obračun po m</t>
    </r>
    <r>
      <rPr>
        <vertAlign val="superscript"/>
        <sz val="10"/>
        <rFont val="Arial"/>
        <family val="2"/>
      </rPr>
      <t>2</t>
    </r>
    <r>
      <rPr>
        <sz val="10"/>
        <rFont val="Arial"/>
        <family val="2"/>
      </rPr>
      <t xml:space="preserve"> .</t>
    </r>
  </si>
  <si>
    <t>Zidarska obrada otvora vrata, špala, cementnim mortom u širini zida nakon demontaže starih i ugradnje novih vrata. U stavku uključiti i ugradnju aluminijske lajsne. Obračun po m', a prema debljini zida.</t>
  </si>
  <si>
    <t>ZIDARSKI RADOVI  - UKUPNO :</t>
  </si>
  <si>
    <t xml:space="preserve"> IZOLATERSKI RADOVI</t>
  </si>
  <si>
    <t xml:space="preserve">Izrada hidroizolacije na podovima sanitarnog čvora, fleksibilnom polimercementnom hidroizolacijom kao PLASTIVO 180 ili jednakovrijedan proizvod. Hidroizolacija se nanosi u dva sloja, prema uputama proizvođača. Sve spojeve horizontalnih i vertikalnih površina ojačati mrežicom, te uključiti u cijenu stavke. U stavku uključiti obradu holkela u visini 10 cm. </t>
  </si>
  <si>
    <t xml:space="preserve"> IZOLATERSKI RADOVI - UKUPNO :</t>
  </si>
  <si>
    <t>Nabava, doprema i montaža vodovodnih cijevi iz polipropilena (kao Wavin-Tigris green ili jednakovrijedan proizvod) za hladnu vodu (izolirane toplinskom izolacijom debljine 6mm).</t>
  </si>
  <si>
    <t>DN 25 (NO 20 mm)</t>
  </si>
  <si>
    <t>Nabava, doprema i montaža ravnog propusnog ventila za zatvaranje.</t>
  </si>
  <si>
    <t>DN 25</t>
  </si>
  <si>
    <t>Nabava, doprema i montaža ravnog, propusnog ventila (podžbukni) s kapom i rozetom, ugrađen na ograncima.</t>
  </si>
  <si>
    <t>Nabava, doprema i montaža poniklovanih vratašaca s okvirom ispred ventila s ispustom.</t>
  </si>
  <si>
    <t>Prespajanje nove instalacije na postojeću instalaciju vodovoda. U cijenu stavke uračunati i prelazni komad.</t>
  </si>
  <si>
    <t>VODOVOD - UKUPNO :</t>
  </si>
  <si>
    <t>6.2.</t>
  </si>
  <si>
    <t>Dobava, doprema i montaža kanalizacijskih plastičnih cijevi od tvrdog PVC-a za kućnu kanalizaciju, oznake KCM, za spajanje sanitarnih uređaja. Spajanje cijevi na naglavak s gumenom brtvom.</t>
  </si>
  <si>
    <t>NO  150 mm</t>
  </si>
  <si>
    <t>NO 100 mm</t>
  </si>
  <si>
    <t>NO  50 mm</t>
  </si>
  <si>
    <t>Fazonski komadi od tvrdog PVC-a za kućnu kanalizaciju, oznake KCM.</t>
  </si>
  <si>
    <t>lukovi</t>
  </si>
  <si>
    <t>L 45/50</t>
  </si>
  <si>
    <t>L 87/50</t>
  </si>
  <si>
    <t>L 87/100</t>
  </si>
  <si>
    <t>Račve</t>
  </si>
  <si>
    <t>RČ 45°/150/100</t>
  </si>
  <si>
    <t>RČ 45°/50/100</t>
  </si>
  <si>
    <t>RČ 45°/50/50</t>
  </si>
  <si>
    <t>Redukcije</t>
  </si>
  <si>
    <t>Rd f  50/100</t>
  </si>
  <si>
    <t>Dobava i montaža top sifona Ø50 s niklovanom rešetkom.</t>
  </si>
  <si>
    <t>KANALIZACIJA  - UKUPNO :</t>
  </si>
  <si>
    <t>6.3.</t>
  </si>
  <si>
    <t>Dobava, doprema i montaža zahodske školjke I klase od bijele fajanse, kao "Inker" ili jednakovrijedan proizvod, s bešumnim niskim vodokotlićem, kutnim ventilom, elastičnim priključkom, daskom i pričvrsnim i spojnim materijalom.</t>
  </si>
  <si>
    <t>Obračun po kom</t>
  </si>
  <si>
    <t>Dobava, doprema i montaža zidnih pisoara od keramike I klase od bijele fajanse, (kao tip 3017 Inker ili jednakovrijedan proizvod). Komplet funkcionalna izvedba sa cijevima sa odvodnim sifonom, ventilima, pričvrsnim i spojnim materijalom.</t>
  </si>
  <si>
    <t>Dobava i montaža ventila za pisoar sa slavinom. Komplet funkcionalna izvedba.</t>
  </si>
  <si>
    <t>Dobava  i montaža posude za tekući sapun kapaciteta 1l, sa pumpom sa donje strane (kao Aqua ili jednakovrijedan proizvod).</t>
  </si>
  <si>
    <t>Dobava i montaža aparata za držanje papirnatih ubrusa za sušenje ruku (kao Aqua ili jednakovrijedan proizvod).</t>
  </si>
  <si>
    <t>komplet</t>
  </si>
  <si>
    <t>SANITARNA OPREMA  - UKUPNO :</t>
  </si>
  <si>
    <t>VODOVOD, KANALIZACIJA I SANITARNA OPREMA - UKUPNO :</t>
  </si>
  <si>
    <r>
      <t>Napomena:</t>
    </r>
    <r>
      <rPr>
        <i/>
        <sz val="10"/>
        <rFont val="Arial"/>
        <family val="2"/>
      </rPr>
      <t xml:space="preserve"> Obavezna provjera dimenzija na licu mjesta</t>
    </r>
  </si>
  <si>
    <r>
      <t xml:space="preserve">Dobava, doprema i montaža drvenih jednokrilnih punih vrata sa dovratkom, te bravom sa ključem. Vrata zaštititi impregnacijom za drvo i bojati-lakirati u boji po izboru Naručitelja. Dovratnik je širine 30 cm. </t>
    </r>
    <r>
      <rPr>
        <u val="single"/>
        <sz val="10"/>
        <rFont val="Arial"/>
        <family val="2"/>
      </rPr>
      <t>Napomena: sve dimenzije provjeriti na licu mjesta.</t>
    </r>
  </si>
  <si>
    <t>Montaža pomoću čeličnih tipli i vijaka sa ispunom spojeva pur pjenom.</t>
  </si>
  <si>
    <t xml:space="preserve">Obračun po komadu, kompletno montirano u funkciji, sa potrebnim okovom i nadsvjetlom, a prema svijetloj dimenziji vrata. </t>
  </si>
  <si>
    <t>Dobava, doprema i montaža unutarnjih jednokrilnih vrata sa dovratnikom. Vrata i dovratnik su iz punih PVC profila u bijeloj boji i sa potrebnim okovom sa ugrađenim automatizmom za automatsko zatvaranje vrata.</t>
  </si>
  <si>
    <t>Montaža pomoću čeličnih tipli i vijaka sa ispunom spojeva pur pjenom.
Izrada u svemu prema postojećim vratima, radioničkim nacrtima i dogovoru sa nadzornim inženjerom.</t>
  </si>
  <si>
    <t>Obračun po komadu, kompletno montirano   u funkciji, sa potrebnim okovom.</t>
  </si>
  <si>
    <t>­ vrata svijetlih dimenzija 70/205</t>
  </si>
  <si>
    <t>STOLARSKI I PVC RADOVI - UKUPNO :</t>
  </si>
  <si>
    <t>KERAMIČARSKI  RADOVI</t>
  </si>
  <si>
    <t xml:space="preserve">Pločice su I. klase s preciznom kalibracijom, višestruko pečene, s porculanskom glazurom visokog sjaja, jednobojne i postavljaju se lijepljenjem spojnica na spojnicu na prethodno uređenu i očišćenu podlogu. </t>
  </si>
  <si>
    <t>Nabava, doprema i opločenje zidova WC-a keramičkim pločicama po izboru Naručitelja. U cijenu uključiti i postavu završnih zaobljenih profila i završnih kutnika na vanjskim sudarima zidnih ploha. Pločice se postavljaju u ljepilo za pločice (obično).(Bazna cijena po kojoj će se vršiti odabir pločica je 100kn/m2)</t>
  </si>
  <si>
    <t>Obračun po m'.</t>
  </si>
  <si>
    <t>KERAMIČARSKI RADOVI - UKUPNO :</t>
  </si>
  <si>
    <t>9.</t>
  </si>
  <si>
    <t>9.1.</t>
  </si>
  <si>
    <t>­ zidovi</t>
  </si>
  <si>
    <t>­ stropovi</t>
  </si>
  <si>
    <t>9.2.</t>
  </si>
  <si>
    <t>Gletanje i kitanje površina sa svim potrebnim predradnjama (krpanje, brušenje, otprašivanje) do potpune glatkoće.</t>
  </si>
  <si>
    <t>9.3.</t>
  </si>
  <si>
    <t>Dvokratno bojanje unutarnjih zidova disperzivnom bojom uz prethodnu impregnaciju. Boja po izboru naručitelja.</t>
  </si>
  <si>
    <t>BOJADISARSKI I LIČILAČKI  RADOVI - UKUPNO :</t>
  </si>
  <si>
    <t>10.</t>
  </si>
  <si>
    <t>10.1.</t>
  </si>
  <si>
    <t>10.2.</t>
  </si>
  <si>
    <t>10.3.</t>
  </si>
  <si>
    <t>10.4.</t>
  </si>
  <si>
    <t>p/žb kutija f 60 mm</t>
  </si>
  <si>
    <t>10.5.</t>
  </si>
  <si>
    <t>Dobava i montaža KIP prekidača 16A sa signalnom žaruljicom</t>
  </si>
  <si>
    <t xml:space="preserve">p/žb </t>
  </si>
  <si>
    <t>10.6.</t>
  </si>
  <si>
    <t>Sitni spojni i montažni materijal.</t>
  </si>
  <si>
    <t>10.7.</t>
  </si>
  <si>
    <t>ELEKTRO  RADOVI  - UKUPNO :</t>
  </si>
  <si>
    <t>OSTALI RADOVI</t>
  </si>
  <si>
    <t>Dobava i ugradnja uljnog poklopca dim 80x80 cm</t>
  </si>
  <si>
    <t>Višekratno čišćenje tijekom i nakon dovršetka radova.</t>
  </si>
  <si>
    <t>OSTALI RADOVI - UKUPNO :</t>
  </si>
  <si>
    <t xml:space="preserve"> CIJENA  (KN):</t>
  </si>
  <si>
    <r>
      <t>PDV  (25</t>
    </r>
    <r>
      <rPr>
        <b/>
        <sz val="10"/>
        <rFont val="Arial"/>
        <family val="2"/>
      </rPr>
      <t>%</t>
    </r>
    <r>
      <rPr>
        <b/>
        <i/>
        <sz val="10"/>
        <rFont val="Arial"/>
        <family val="2"/>
      </rPr>
      <t>):</t>
    </r>
  </si>
  <si>
    <t>UKUPNA CIJENA  (KN):</t>
  </si>
  <si>
    <t>U zidu debljine d=10 cm</t>
  </si>
  <si>
    <t>U zidu debljine d=40 cm</t>
  </si>
  <si>
    <t>Rušenje i uklanjanje podnih keramičkih pločica s poda sa svim slojevima poda i prijenos otpadnog materijala na privremeni deponij.</t>
  </si>
  <si>
    <t>Štemanje šliceva  za postavu nove instalacije vodovoda i kanalizacije (i top sifona), uključivo prodore.</t>
  </si>
  <si>
    <t>Zidarska obrada novih pregrada od gipskartonskih ploča. Stavka uključuje zidarsku obradu i pripremu površine za bojanje (impregniranje podloge, bandažiranje spojeva te obradu pregrada rabic mrežicom i dva sloja građevinskog ljepila.).</t>
  </si>
  <si>
    <t>Zidarska obrada gornje strane pregradnih zidova.</t>
  </si>
  <si>
    <t>ZIDARSKI RADOVI - UKUPNO :</t>
  </si>
  <si>
    <t>GIPSKARTONSKI RADOVI</t>
  </si>
  <si>
    <t xml:space="preserve">Kvaliteta završne obrade spojeva i površine prvog sloja prema kvaliteti Q1, a kvaliteta završne obrade drugog sloja prema kvaliteti obrade površine Q3 (Knauf Sheetrock Superfinish) za bojanje, a Q1 za pločice. </t>
  </si>
  <si>
    <r>
      <t>m</t>
    </r>
    <r>
      <rPr>
        <vertAlign val="superscript"/>
        <sz val="10"/>
        <rFont val="Arial CE"/>
        <family val="0"/>
      </rPr>
      <t>2</t>
    </r>
  </si>
  <si>
    <t>Dobava i postava metalnih dovratnika od pocinčanog čeličnog lima debljine 1,5 mm na mjestima otvora vrata kao Knauf (W416) ili jednakovrijedan proizvod. Profili se postavljaju u utične kutnike koji su pričvršćeni za međukatnu konstrukciju. Pri izradi držati se smjernica proizvođača.</t>
  </si>
  <si>
    <t>Obračun po m'</t>
  </si>
  <si>
    <t xml:space="preserve"> GIPSKARTONSKI RADOVI - UKUPNO :</t>
  </si>
  <si>
    <t>DN 20 (NO 15 mm)</t>
  </si>
  <si>
    <t>Nabava, doprema i montaža poniklovanih vratašaca s okvirom 30*30.</t>
  </si>
  <si>
    <t>Revizije (lijevanoželjena, zamjena postojeće)</t>
  </si>
  <si>
    <t>Rv f  150</t>
  </si>
  <si>
    <t>Dobava i doprema sitnog potrošnog materijala potrebnog za montažu prije navedene opreme.</t>
  </si>
  <si>
    <t>Dobava i montaža  kompleta rukohvata (zidni i pomični) za invalide, proizvod kao SOEMAS ili jednakovrijedan proizvod sa spojnim i pričvrsnim priborom.</t>
  </si>
  <si>
    <t>Dobava i montaža  ogledala za invalide, proizvod kao SOEMAS tip REG 1 ili jednakovrijedan proizvod.</t>
  </si>
  <si>
    <t>Dobava, doprema i montaža slavine za hladnu vodu postavljena na umivaoniku u sanitarnom čvoru za osobe s invaliditetom.</t>
  </si>
  <si>
    <t>STOLARSKI RADOVI</t>
  </si>
  <si>
    <t>Pločice su I. klase s preciznom kalibracijom, višestruko pečene, porculanske ili od umjetnog granita, postavljaju se lijepljenjem spojnica na spojnicu na prethodno uređenu i očišćenu podlogu. Spojnice podnih i zidnih pločica podudaraju se.</t>
  </si>
  <si>
    <t>Dobava, montaža i spajanje  svjetiljki plafonjera sa polikarbonatnom kapom u zaštiti IP65 i sijalicama 2x11W E27.</t>
  </si>
  <si>
    <t>Komplet sa spojnim i montažnim priborom.</t>
  </si>
  <si>
    <t xml:space="preserve">CENTRALNO GRIJANJE   -   UKUPNO :  </t>
  </si>
  <si>
    <r>
      <t xml:space="preserve">Demontaža i iznošenje postojećih radijatora do privremene deponije po dogovoru s investitorom do ponovne montaže što je uključeno u cijenu. U stavku uključiti  </t>
    </r>
    <r>
      <rPr>
        <u val="single"/>
        <sz val="10"/>
        <color indexed="8"/>
        <rFont val="Arial"/>
        <family val="2"/>
      </rPr>
      <t>pražnjenje sustava i prilagodba instalacija te puštanje u pogon nakon izvršenih radova</t>
    </r>
    <r>
      <rPr>
        <sz val="10"/>
        <color indexed="8"/>
        <rFont val="Arial"/>
        <family val="2"/>
      </rPr>
      <t xml:space="preserve"> i sve potrebne radnje do završetka stavke.</t>
    </r>
  </si>
  <si>
    <t>Obračun komplet</t>
  </si>
  <si>
    <t>Rušenje i uklanjanje podnih keramičkih pločica uključivo sa svim slojevima poda i prijenos otpadnog materijala na privremeni deponij.</t>
  </si>
  <si>
    <t xml:space="preserve">Otucanje vapnene i cementne žbuke sa zidova sanitarnog čvora. Stavka obuhvaća iznošenje materijala i odlaganje na privremeni deponij. </t>
  </si>
  <si>
    <t>RUŠENJA I DEMONTAŽE - UKUPNO:</t>
  </si>
  <si>
    <t>ZIDARSKI RADOVI - UKUPNO:</t>
  </si>
  <si>
    <t>hladna voda</t>
  </si>
  <si>
    <t>Dobava i postavljanje poniklovanih vratašaca s okvirom ispred ventila sa ispustom.</t>
  </si>
  <si>
    <t>VODOVOD -UKUPNO:</t>
  </si>
  <si>
    <t>KANALIZACIJA -UKUPNO:</t>
  </si>
  <si>
    <t>Dobava i montaža miješalice zidne za prostor  tuširanja sa fiksnim tušem.</t>
  </si>
  <si>
    <t xml:space="preserve"> </t>
  </si>
  <si>
    <t>3.3.11.</t>
  </si>
  <si>
    <t>3.3.12.</t>
  </si>
  <si>
    <t>tuš</t>
  </si>
  <si>
    <t>pisoari</t>
  </si>
  <si>
    <t>SANITARNA OPREMA - UKUPNO:</t>
  </si>
  <si>
    <t>Izrada sokla od keramike na mjestima spojeva zidova i podova. Sokl visine 10 cm postaviti u cem. mortu ili jednom od građevinskih ljepila. Pločice I. klase po izboru nadzornog inženjera.</t>
  </si>
  <si>
    <r>
      <t>Obračun po m</t>
    </r>
    <r>
      <rPr>
        <vertAlign val="superscript"/>
        <sz val="10"/>
        <rFont val="Arial"/>
        <family val="2"/>
      </rPr>
      <t xml:space="preserve">' </t>
    </r>
    <r>
      <rPr>
        <sz val="10"/>
        <rFont val="Arial"/>
        <family val="2"/>
      </rPr>
      <t>gotovog sokla.</t>
    </r>
  </si>
  <si>
    <t>KERAMIČARSKI RADOVI - UKUPNO:</t>
  </si>
  <si>
    <t>Dobava, izrada i montaža jednokrilnih punih vrata od PVC profila s odgovarajućim okovom, dimenzioniranih prema shemi i dogovoru sa proizvođačem, u  bijeloj boji. Profili trebaju biti ugradbene širine minimalno 74 mm sa koestrudiranim brtvama (kao GEALAN S8000IQ ili jednakovrijedan proizvod).</t>
  </si>
  <si>
    <t>Montaža pomoću čeličnih tipli i vijaka sa ispunom spojeva pur pjenom.
Izrada u svemu prema postojećim prozorima, radioničkim nacrtima i dogovoru sa nadzornim inženjerom.</t>
  </si>
  <si>
    <t>zidarska dimenzija 75x210</t>
  </si>
  <si>
    <t>STOLARSKI RADOVI - UKUPNO :</t>
  </si>
  <si>
    <t>BOJADISARSKI I LIČILAČKI  RADOVI - UKUPNO:</t>
  </si>
  <si>
    <t>OSTALI RADOVI - UKUPNO:</t>
  </si>
  <si>
    <t>UKUPNO (kuna) :</t>
  </si>
  <si>
    <t>SVEUKUPNO (KN)</t>
  </si>
  <si>
    <t xml:space="preserve">Ponovna montaža demontiranih člankastih radijatora za centralno grijanje. </t>
  </si>
  <si>
    <t>NO15</t>
  </si>
  <si>
    <t>Radijatorska navojna prigušnica, sa prijelaznim komadima, obojena bijelom bojom otpornom na toplinu, sa pražnjenjem proizvod kao Danfoss tip RLV-K ili jednakovrijedan, dimenzija:</t>
  </si>
  <si>
    <t>Termostatska glava sa osiguračem protiv krađe, pojačani model, proizvod kao Danfoss, tip RA2980 ili jednakovrijedan.</t>
  </si>
  <si>
    <t>Odzračni čep sa redukcijom i ključem za odzračivanje.</t>
  </si>
  <si>
    <t>Klasična radijatorska ispusna slavina 1/2".</t>
  </si>
  <si>
    <t>kom.</t>
  </si>
  <si>
    <t>10.8.</t>
  </si>
  <si>
    <t>Čišćenje čeličnih cijevi čeličnom četkom, te dvostruko bojanje temeljnom bojom (1×sivom, 1×crvenom).</t>
  </si>
  <si>
    <t>10.9.</t>
  </si>
  <si>
    <t>Bojanje vidljive cijevne instalacije zaštitnim lakom otpornim na toplinu.</t>
  </si>
  <si>
    <t xml:space="preserve">Dobava i montaža bešavnih čeličnih cijevi sustava centralnog grijanja. U stavku uključeno bojanje cjevovoda s dva sloja temeljne boje i završnim lakom otpornima na toplinu. </t>
  </si>
  <si>
    <t>SANACIJE SANITARNIH ČVOROVA OŠ KOMIŽA</t>
  </si>
  <si>
    <t>SANACIJA GARDEROBE I SANITARNOG ČVORA UZ DVORANU</t>
  </si>
  <si>
    <t>ELEKTRO RADOVI</t>
  </si>
  <si>
    <t xml:space="preserve">SANACIJA ŽENSKOG SANITARNOG ČVORA </t>
  </si>
  <si>
    <t>TEMELJNA KANALIZACIJA</t>
  </si>
  <si>
    <t>Demontaža sokla od keramičkih pločica na podu garderoba 1x30+1x10 cm, slobodne duljine te iznošenje materijala do privremene deponije.</t>
  </si>
  <si>
    <t>Demontiranje  sanitarnih i elektro instalacija u sanitarnim čvorovima i garderobama te njihov prijenos na privremeni deponij.</t>
  </si>
  <si>
    <t>­ vrata  svijetlih dimenzija 95/205</t>
  </si>
  <si>
    <t>­ vrata  svijetlih dimenzija 70/205</t>
  </si>
  <si>
    <r>
      <t>Obračun po m</t>
    </r>
    <r>
      <rPr>
        <vertAlign val="superscript"/>
        <sz val="10"/>
        <rFont val="Arial"/>
        <family val="2"/>
      </rPr>
      <t xml:space="preserve">2 </t>
    </r>
    <r>
      <rPr>
        <sz val="10"/>
        <rFont val="Arial"/>
        <family val="2"/>
      </rPr>
      <t xml:space="preserve"> tlocrtne površine .</t>
    </r>
  </si>
  <si>
    <t>Dobava i postavljanje kromiranih kuka za vješalice za pričvrsnim priborom. Obračun po komadu</t>
  </si>
  <si>
    <t>garderobe</t>
  </si>
  <si>
    <t>Vrata svijetlih dimenzija 95/205</t>
  </si>
  <si>
    <r>
      <t>Obračun po m</t>
    </r>
    <r>
      <rPr>
        <vertAlign val="superscript"/>
        <sz val="10"/>
        <color indexed="8"/>
        <rFont val="Arial"/>
        <family val="2"/>
      </rPr>
      <t>2</t>
    </r>
    <r>
      <rPr>
        <sz val="10"/>
        <color indexed="8"/>
        <rFont val="Arial"/>
        <family val="2"/>
      </rPr>
      <t xml:space="preserve"> </t>
    </r>
  </si>
  <si>
    <t>Dvokratno bojanje unutarnjih zidova garderoba  uljanom bojom uz prethodnu impregnaciju što je sve uključeno u cijenu. Boja po izboru naručitelja.</t>
  </si>
  <si>
    <t>SANACIJA ŽENSKOG SANITARNOG ČVORA</t>
  </si>
  <si>
    <t>IZGRADNJA SANITARNOG ČVORA ZA OSOBE S INVALIDITETOM</t>
  </si>
  <si>
    <t>SANACIJA TEMELJNE KANALIZACIJE</t>
  </si>
  <si>
    <t>3.1.4.</t>
  </si>
  <si>
    <t>3.1.5.</t>
  </si>
  <si>
    <t>3.1.6.</t>
  </si>
  <si>
    <t>3.2.1.</t>
  </si>
  <si>
    <t>3.2.2.</t>
  </si>
  <si>
    <t>3.2.5.</t>
  </si>
  <si>
    <t>3.3.13.</t>
  </si>
  <si>
    <t>6.4.</t>
  </si>
  <si>
    <t>7.4.</t>
  </si>
  <si>
    <t>7.5.</t>
  </si>
  <si>
    <t>8.4.</t>
  </si>
  <si>
    <t>Obračun po kompletu.</t>
  </si>
  <si>
    <t>Žbukanje  zidova nakon skidanja pločica, otucanja žbuke i krpanja šliceva cementnom žbukom debljine sloja 1,5-2,0 cm uz prethodnu pripremu podloge, krpanjem cem.mortom i rabiciranjem.</t>
  </si>
  <si>
    <t xml:space="preserve">Demontiranje i iznošenje opreme iz prostora (klupe, vješalice, oprema i sl.), te prijenos do privremene deponije koju odredi Naručitelj i natrag u prostor nakon izvedenih radova.  </t>
  </si>
  <si>
    <t>Demontiranje vrata sa dovratnicima i okovima, te prijenos do privremene deponije.Obračun po komadu, a prema veličini svijetlog otvora.</t>
  </si>
  <si>
    <t>Izrada hidroizolacije poda garderoba koja se sastoji od premaza resitolom i varene ljepenke V4 uz podizanje uz rub zidova 10cm</t>
  </si>
  <si>
    <t xml:space="preserve">Izrada hidroizolacije na podovima sanitarnog čvora i garderoba, fleksibilnom polimercementnom hidroizolacijom kao PLASTIVO 180 ili jednakovrijedan proizvod. Hidroizolacija se nanosi u dva sloja, prema uputama proizvođača. Sve spojeve horizontalnih i vertikalnih površina ojačati mrežicom, te uključiti u cijenu stavke. U stavku uključiti obradu holkela u visini 10 cm. </t>
  </si>
  <si>
    <t>Zidarsko krpanje oštećenih podova i zidova uz podove, kao priprema za hidroizolaciju u garderobama.</t>
  </si>
  <si>
    <t>Nabava, doprema i opločenje zidova WC-a keramičkim pločicama po izboru Naručitelja do visine h=2,10 cm. U cijenu uključiti i postavu završnih zaobljenih profila i završnih kutnika na vanjskim sudarima zidnih ploha.Pločice se postavljaju u ljepilo za pločice (obično).(Bazna cijena po kojoj će se vršiti odabir pločica je 100kn/m2)</t>
  </si>
  <si>
    <t>dim 140x60 cm</t>
  </si>
  <si>
    <r>
      <t xml:space="preserve">Demontaža postojećeg ostakljenog drvenog prozora u garderobama sa pripadajućim okovom i odnos na privremeni deponij. </t>
    </r>
    <r>
      <rPr>
        <sz val="10"/>
        <rFont val="Arial"/>
        <family val="2"/>
      </rPr>
      <t xml:space="preserve">
Obračun po komadu demontiranog prozora.</t>
    </r>
  </si>
  <si>
    <t>1.14.</t>
  </si>
  <si>
    <t>Izrada u svemu prema shemi, radioničkim nacrtima i odobrenju nadzornog inženjera. Obračun po komadu, kompletno montirano u funkciji, sa potrebnim okovom i ostakljenjem.</t>
  </si>
  <si>
    <t xml:space="preserve">dim 140x60 cm </t>
  </si>
  <si>
    <t>Dobava i montaža ostakljenog PVC dvokrilnog prozora u garderobama. Staklo dvostruko, izolirajuće, 4+16+4 low e premaz, punjeno 90% argonom. Uw = 1,40 W/m2K.</t>
  </si>
  <si>
    <t>Dobava i postava kamenih  pragova (od bijelog kamena) dim. 10 x 4 cm na prelazu iz svlačionice u hodnik kao i iz sanitarnog čvora u garderobe.</t>
  </si>
  <si>
    <t xml:space="preserve">Demontiranje i iznošenje opreme iz prostora te prijenos do privremene deponije koju odredi Naručitelj i natrag u prostor nakon izvedenih radova.  </t>
  </si>
  <si>
    <r>
      <t>Obračun po m</t>
    </r>
    <r>
      <rPr>
        <vertAlign val="superscript"/>
        <sz val="10"/>
        <rFont val="Arial"/>
        <family val="2"/>
      </rPr>
      <t>2</t>
    </r>
    <r>
      <rPr>
        <sz val="10"/>
        <rFont val="Arial"/>
        <family val="2"/>
      </rPr>
      <t xml:space="preserve"> </t>
    </r>
  </si>
  <si>
    <t xml:space="preserve">Dobava i postava spuštenog stropa ravnog podgleda od vodootpornih gipskartonskih ploča debljine 1x12,5 mm sistem kao KNAUF ili jednakovrijedan proizvod učvršćenih na tipsku pocinčanu konstrukciju ovješenu na strop. Na međukatnu konstrukciju pričvršćuje se metalni ovjes iz programa proizvođača sustava razreda nosivosti 0,25 kN, rastera sukladno nosivosti. Podkonstrukcija se sastoji od nosivih CD profila postavljenih na rasteru sukladno nosivosti ovjesa i montažnih CD profila postavljeni na rasteru 50 cm. Spojeve ploča bandažirati odgovarajućom trakom te zagletovati glet masom za iste radove (kao KNAUF UNIFLOTT ili jednakovrijedan proizvod), a sve uglove ojačati što je uključeno u cijenu. U cijenu stavke uključiti i izvođenje otvora za rasvjetna tijela i ventilacijske rešetke i obradu istih. "Skokovi" i denivelacije do 15 cm obračunati u cijenu. Sve izvesti po uputama proizvođača materijala. </t>
  </si>
  <si>
    <t>Žbukanje zidova nakon skidanja pločica, otucanja cementne i vapnene žbuke i krpanja šliceva cementnom žbukom debljine sloja 1,5-2,0 cm uz prethodnu pripremu podloge.</t>
  </si>
  <si>
    <t>Dobava i postava kamenih  pragova (od bijelog kamena) dim. 40 x 4 cm na prelazu iz sanitarnog čvora u hodnik.</t>
  </si>
  <si>
    <t xml:space="preserve">Demontiranje i iznošenje opreme iz prostora (police, stalci za cvijeće i sl.) te prijenos do privremene deponije koju odredi Naručitelj i natrag u prostor nakon izvedenih radova.  </t>
  </si>
  <si>
    <t>Demontiranje  elektro instalacija te njihov prijenos na privremeni deponij.</t>
  </si>
  <si>
    <t>1.13.</t>
  </si>
  <si>
    <t>zidarska dimenzija 100x210</t>
  </si>
  <si>
    <t>Dobava, doprema i montaža aluminijskog člankastog radijatora komplet sa čepovima i redukcijama, proizvod kao Lipovica Orion 500/95 ili jednakovrijedan, ogrijevnog učinka 163 E/čl,  8 članaka</t>
  </si>
  <si>
    <t>Regulacijski ravni ili kutni navojni ventil sa predreguliranjem, sa prijelaznim komadima, obojen  bijelom bojom otpornom na toplinu proizvod kao Danfoss” tip RA-N ili jednakovrijedan, dimenzija:</t>
  </si>
  <si>
    <t xml:space="preserve">Spajanje nove instalacije centralnog grijanja na postojeću, punjenje instalacije te hladna i topla proba sa otklanjanjem grešaka eventualnih nedorađenih prostora. </t>
  </si>
  <si>
    <t>obračun po m³</t>
  </si>
  <si>
    <t>m³</t>
  </si>
  <si>
    <t>Strojni i ručni  iskop rova za polaganje cijevi za fekalnu kanalizaciju promjera Ø 160 mm. Širina rova iskopa u dnu je 0,80 m, a na površini ovisno o dubini i kategoriji tla, uz pretpostavku nagiba pokosa iskopa od 10:1.  Stavka uključuje i utovar i odvoz na privremenu deponiju.</t>
  </si>
  <si>
    <r>
      <t xml:space="preserve">Demontaža i iznošenje postojećih radijatora do privremene deponije po dogovoru s investitorom do ponovne montaže što je uključeno u cijenu. U stavku uključiti  </t>
    </r>
    <r>
      <rPr>
        <u val="single"/>
        <sz val="10"/>
        <color indexed="8"/>
        <rFont val="Arial"/>
        <family val="2"/>
      </rPr>
      <t>pražnjenje sustava te puštanje u pogon nakon izvršenih radova</t>
    </r>
    <r>
      <rPr>
        <sz val="10"/>
        <color indexed="8"/>
        <rFont val="Arial"/>
        <family val="2"/>
      </rPr>
      <t xml:space="preserve"> i sve potrebne radnje do završetka stavke.</t>
    </r>
  </si>
  <si>
    <t>Rušenje i uklanjanje daščane obloge poda uključivo sa svim slojevima poda i prijenos otpadnog materijala na privremeni deponij.</t>
  </si>
  <si>
    <t xml:space="preserve">Dobava i postava spuštenog stropa ravnog podgleda od vodootpornih gipskartonskih ploča debljine 1x12,5 mm sistem kao KNAUF ili jednakovrijedan proizvod učvršćenih na tipsku pocinčanu konstrukciju ovješenu na strop. Visina spuštanja je 40 cm. Na međukatnu konstrukciju pričvršćuje se metalni ovjes iz programa proizvođača sustava razreda nosivosti 0,25 kN, rastera sukladno nosivosti. Podkonstrukcija se sastoji od nosivih CD profila postavljenih na rasteru sukladno nosivosti ovjesa i montažnih CD profila postavljeni na rasteru 50 cm. Spojeve ploča bandažirati odgovarajućom trakom te zagletovati glet masom za iste radove (kao KNAUF UNIFLOTT ili jednakovrijedan proizvod), a sve uglove ojačati što je uključeno u cijenu. U cijenu stavke uključiti i izvođenje otvora za rasvjetna tijela i ventilacijske rešetke i obradu istih. "Skokovi" i denivelacije do 15 cm obračunati u cijenu. Sve izvesti po uputama proizvođača materijala. </t>
  </si>
  <si>
    <t xml:space="preserve">Dobava i postava spuštenog stropa ravnog podgleda od gipskartonskih ploča debljine 1x12,5 mm sistem kao KNAUF ili jednakovrijedan proizvod učvršćenih na tipsku pocinčanu konstrukciju ovješenu na strop. Visina spuštanja je 40 cm. Na međukatnu konstrukciju pričvršćuje se metalni ovjes iz programa proizvođača sustava razreda nosivosti 0,25 kN, rastera sukladno nosivosti. Podkonstrukcija se sastoji od nosivih CD profila postavljenih na rasteru sukladno nosivosti ovjesa i montažnih CD profila postavljeni na rasteru 50 cm. Spojeve ploča bandažirati odgovarajućom trakom te zagletovati glet masom za iste radove (kao KNAUF UNIFLOTT ili jednakovrijedan proizvod), a sve uglove ojačati što je uključeno u cijenu. U cijenu stavke uključiti i izvođenje otvora za rasvjetna tijela i ventilacijske rešetke i obradu istih. "Skokovi" i denivelacije do 15 cm obračunati u cijenu. Sve izvesti po uputama proizvođača materijala. </t>
  </si>
  <si>
    <r>
      <t>Izrada armirano betonskog plivajućeg estriha na podovima garderoba debljine 5-8 cm (zbog neravnosti površine),. Cementni estrih je od mješavine kamenog agregata frakcije 0-8mm sa količinom cementa ne većom od 400 kg/m</t>
    </r>
    <r>
      <rPr>
        <vertAlign val="superscript"/>
        <sz val="10"/>
        <rFont val="Arial"/>
        <family val="2"/>
      </rPr>
      <t>3</t>
    </r>
    <r>
      <rPr>
        <sz val="10"/>
        <rFont val="Arial"/>
        <family val="2"/>
      </rPr>
      <t>. Udio frakcije 0-4mm ne smije biti veći od 70% u omjerima mase. Veće površine estriha od 25m</t>
    </r>
    <r>
      <rPr>
        <vertAlign val="superscript"/>
        <sz val="10"/>
        <rFont val="Arial"/>
        <family val="2"/>
      </rPr>
      <t>2</t>
    </r>
    <r>
      <rPr>
        <sz val="10"/>
        <rFont val="Arial"/>
        <family val="2"/>
      </rPr>
      <t xml:space="preserve"> treba dilatirati sa usječnim razdjelnicama širine 3-5mm i ispuniti ih odgovarajućim kitom za ovu vrstu radova ili ugraditi tvornički  profil (kao SCHILTER DILEX ili jednakovrijedan proizvod). Estrih armirati MA Q139 što je uključeno u cijenu. Bočne plohe estriha dilatirati od okolnih zidova slojem stiropora debljine 1cm, a gornju površinu estriha fino zagladiti kao podlogu  podova.</t>
    </r>
  </si>
  <si>
    <t>DN 32 (NO 25 mm) topla voda</t>
  </si>
  <si>
    <t>Čišćenje i dezinfekcija vodovodne instalacije.</t>
  </si>
  <si>
    <t>Ispitivanje i izdavanje atesta za sanitarnu ispravnost vode od ovlaštene institucije.</t>
  </si>
  <si>
    <t>Dobava i montaža top sifona 50 s nikolovanom rešetkom.</t>
  </si>
  <si>
    <t>Dobava, doprema i montaža umivaonika I klase od bijele fajanse dim. 58 x 46,5 cm, kao "Inker" ili jednakovrijedan proizvod, sa kromiranim odvodnim sifonom, te spojnim  kutnim ventilima i elastičnim cijevima.</t>
  </si>
  <si>
    <t>Dobava, doprema i montaža miješalice stojeće za umivaonik (kao Unitas ili jednakovrijedan proizvod).</t>
  </si>
  <si>
    <t>Nabava, doprema i popločenje poda keramičkim protukliznim  pločicama I klase po izboru Naručitelja. Pločice se postavljaju u fleksibilno ljepilo. Bazna cijena za odabir pločica je 100,0kn.</t>
  </si>
  <si>
    <t>Struganje postojeće disperzivne boje sa zidova sanitarnih čvorova i garderoba uključivo i pranje zidnih površina. Radna skela uključena u cijenu.</t>
  </si>
  <si>
    <t>Ispitivanje kanalizacijske mreže na vodonepropusnost, te izrada atestne dokumentacije od strane ovlaštene ustanove.</t>
  </si>
  <si>
    <t xml:space="preserve">Tlačna hladna proba instalacije radijatorskog grijanja te otklanjanje grešaka eventualnih nedorađenih prostora. </t>
  </si>
  <si>
    <t>SANACIJA MUŠKOG SANITARNOG ČVORA I KUHINJE</t>
  </si>
  <si>
    <t xml:space="preserve">Demontiranje i iznošenje opreme iz prostora (kuhinjski elementi, oprema i sl.), te prijenos do privremene deponije koju odredi Naručitelj i natrag u prostor nakon izvedenih radova.  </t>
  </si>
  <si>
    <t>Rušenje postojećih stropova koji su izvedeni iz postavljene trstike ili daščica kao priprema za izradu spuštenog stropa. U cijenu uključeni svi potrebni radovi i otucanja žbuke, sve do dovršenja stavke.</t>
  </si>
  <si>
    <t>Rušenje postojećih stropova koji su izvedeni iz postavljene trstike ili daščica kao priprema za izradu spuštenog stropa. U cijenu uključeni svi potrebni radovi i otucanja žbuke, sve do dovršenja stavke. Visina stropa je 380 cm.</t>
  </si>
  <si>
    <t xml:space="preserve">Izrada cementnog namaza na podovima sanitarnog čvora debljine do 2,5cm radi niveliranja poda.  Gornju površinu fino zagladiti kao podlogu  za pločice. </t>
  </si>
  <si>
    <t>Dobava, doprema i montaža umivaonika I klase dim. 58 x 46,5 cm od bijele fajanse, kao "Inker" ili jednakovrijedan proizvod, sa kromiranim odvodnim sifonom, te spojnim  kutnim ventilima i elastičnim cijevima.</t>
  </si>
  <si>
    <t>Dobava, doprema i montaža mješalice za vodu postavljena poviše sudopera u prostoru kuhinje.</t>
  </si>
  <si>
    <t>Struganje postojeće disperzivne boje sa zidova sanitarnih čvorova uključivo i pranje zidnih i stropnih površina. Radna skela uključena u cijenu.</t>
  </si>
  <si>
    <t>Gletanje i kitanje površina zidova sa svim potrebnim predradnjama (krpanje, brušenje, otprašivanje) do potpune glatkoće.</t>
  </si>
  <si>
    <t>Dvokratno bojanje unutarnjih zidova i stropova disperzivnom bojom uz prethodnu impregnaciju. Boja po izboru naručitelja. Obračun po m²</t>
  </si>
  <si>
    <t>Dvokratno bojanje unutarnjih zidova i stropova sanitarnih čvorova i garderoba disperzivnom bojom uz prethodnu impregnaciju. Boja po izboru naručitelja. Obračun po m²</t>
  </si>
  <si>
    <t xml:space="preserve">Izrada cementnog namaza na podovima sanitarnog čvora i predprostora debljine do 2,5cm radi niveliranja poda.  Gornju površinu fino zagladiti kao podlogu  za pločice. </t>
  </si>
  <si>
    <t>Žbukanje postojećih zidova sanitarnog čvora cementnom žbukom debljine sloja 1,5-2,0 cm uz prethodnu pripremu podloge.</t>
  </si>
  <si>
    <t>Žbukanje postojećih zidova nakon krpanja šlicevavapnenom žbukom debljine sloja 1,5-2,0 cm uz prethodnu pripremu podloge.</t>
  </si>
  <si>
    <t>Izrada hidroizolacije na podovima sanitarnog čvora i predprostora, fleksibilnom polimercementnom hidroizolacijom kao PLASTIVO 180 ili jednakovrijedan proizvod. Hidroizolacija se nanosi u dva sloja, prema uputama proizvođača.  U cijenu stavke uključena dobava i montaža hidroizolacijske rubne trake na spojevima zidova i poda.</t>
  </si>
  <si>
    <t>5.3.5.</t>
  </si>
  <si>
    <t>Dobava, doprema i montaža samoisključne hidrauličke pipe za hladnu vodu postavljena na umivaonik, bez miješanja.</t>
  </si>
  <si>
    <t>Struganje postojeće disperzivne boje sa zidova i stropova uključivo i pranje zidnih i stropnih površina. Radna skela uključena u cijenu.</t>
  </si>
  <si>
    <t>­ stropovi (h=4,5 m)</t>
  </si>
  <si>
    <t xml:space="preserve">Ručni iskop nasutog materijala ispod betonske ploče u podu objekta te iznošenje materijala do privremene deponije. </t>
  </si>
  <si>
    <t>ISPITIVANJA INSTALACIJA</t>
  </si>
  <si>
    <t>8.5.</t>
  </si>
  <si>
    <t>8.6.</t>
  </si>
  <si>
    <t>4.3.5.</t>
  </si>
  <si>
    <t>Dobava i montaža grijalice vode (bojlera kao Gorenje ili jednakovrijedan proizvod) sa priborom za učvršćenje, elastičnim cijevima, sigurnosno-nepovratnim i redukcionim ventilom.</t>
  </si>
  <si>
    <t>- bojler 80 l visokomontažni</t>
  </si>
  <si>
    <t>postojeći električni bojler 60 l</t>
  </si>
  <si>
    <t>Demontiranje  sanitarnih i elektro instalacija u sanitarnom čvoru i kuhinji te njihov prijenos na privremeni deponij.</t>
  </si>
  <si>
    <t>- bojler 60 l visokomontažni</t>
  </si>
  <si>
    <t>Ispitivanje elektroinstalacije i izdavanje atesta od ovlaštene organizacije.</t>
  </si>
  <si>
    <t>1.15.</t>
  </si>
  <si>
    <t>2.7.</t>
  </si>
  <si>
    <t>2.8.</t>
  </si>
  <si>
    <t>2.9.</t>
  </si>
  <si>
    <t>2.10.</t>
  </si>
  <si>
    <t>2.11.</t>
  </si>
  <si>
    <t>3.2.4.</t>
  </si>
  <si>
    <t>Dobava i montaža top sifona 50 za prostor tuširanja.</t>
  </si>
  <si>
    <t>5.3.</t>
  </si>
  <si>
    <t>4.1.1.</t>
  </si>
  <si>
    <t>4.1.2.</t>
  </si>
  <si>
    <t>4.1.3.</t>
  </si>
  <si>
    <t>4.1.4.</t>
  </si>
  <si>
    <t>4.1.5.</t>
  </si>
  <si>
    <t>4.1.6.</t>
  </si>
  <si>
    <t>4.2.1.</t>
  </si>
  <si>
    <t>4.2.2.</t>
  </si>
  <si>
    <t>4.2.3.</t>
  </si>
  <si>
    <t>4.2.4.</t>
  </si>
  <si>
    <t>4.3.1.</t>
  </si>
  <si>
    <t>4.3.2.</t>
  </si>
  <si>
    <t>4.3.3.</t>
  </si>
  <si>
    <t>4.3.4.</t>
  </si>
  <si>
    <t>4.3.6.</t>
  </si>
  <si>
    <t>4.3.7.</t>
  </si>
  <si>
    <t>4.3.8.</t>
  </si>
  <si>
    <t>4.3.9.</t>
  </si>
  <si>
    <t>4.3.10.</t>
  </si>
  <si>
    <t>4.3.11.</t>
  </si>
  <si>
    <t>4.3.12.</t>
  </si>
  <si>
    <t>5.1.1.</t>
  </si>
  <si>
    <t>5.1.2.</t>
  </si>
  <si>
    <t>5.1.3.</t>
  </si>
  <si>
    <t>5.1.4.</t>
  </si>
  <si>
    <t>5.1.6.</t>
  </si>
  <si>
    <t>5.1.7.</t>
  </si>
  <si>
    <t>5.2.1.</t>
  </si>
  <si>
    <t>5.2.2.</t>
  </si>
  <si>
    <t>5.2.3.</t>
  </si>
  <si>
    <t>5.3.1.</t>
  </si>
  <si>
    <t>5.3.2.</t>
  </si>
  <si>
    <t>5.3.3.</t>
  </si>
  <si>
    <t>5.3.4.</t>
  </si>
  <si>
    <t>5.3.6.</t>
  </si>
  <si>
    <t>5.3.7.</t>
  </si>
  <si>
    <t>5.3.8.</t>
  </si>
  <si>
    <t>5.3.9.</t>
  </si>
  <si>
    <t>5.3.10.</t>
  </si>
  <si>
    <t>9.4.</t>
  </si>
  <si>
    <t>9.5.</t>
  </si>
  <si>
    <t>10.11.</t>
  </si>
  <si>
    <t>10.10.</t>
  </si>
  <si>
    <t>SANACIJA MUŠKOG SANITARNOG ČVORA  I KUHINJE</t>
  </si>
  <si>
    <t xml:space="preserve">SANACIJA ŽENSKOG SANITARNOG ČVORA  </t>
  </si>
  <si>
    <t>SANACIJA GARDEROBA I SANITARNOG ČVORA UZ DVORANU</t>
  </si>
  <si>
    <r>
      <t>Dobava, polaganje i spajanje kabela rasvjete NYM 3x1,5 mm</t>
    </r>
    <r>
      <rPr>
        <vertAlign val="superscript"/>
        <sz val="10"/>
        <rFont val="Arial"/>
        <family val="2"/>
      </rPr>
      <t>2</t>
    </r>
    <r>
      <rPr>
        <sz val="10"/>
        <rFont val="Arial"/>
        <family val="2"/>
      </rPr>
      <t xml:space="preserve">. </t>
    </r>
  </si>
  <si>
    <r>
      <t>Dobava, polaganje i spajanje kabela za bojler  NYM 3x2,5 mm</t>
    </r>
    <r>
      <rPr>
        <vertAlign val="superscript"/>
        <sz val="10"/>
        <rFont val="Arial"/>
        <family val="2"/>
      </rPr>
      <t>2</t>
    </r>
    <r>
      <rPr>
        <sz val="10"/>
        <rFont val="Arial"/>
        <family val="2"/>
      </rPr>
      <t xml:space="preserve">. </t>
    </r>
  </si>
  <si>
    <r>
      <t>Dobava i postava kanalica od izoliranog PVC-a.  Obračun po m</t>
    </r>
    <r>
      <rPr>
        <sz val="10"/>
        <rFont val="Arial"/>
        <family val="2"/>
      </rPr>
      <t>'</t>
    </r>
    <r>
      <rPr>
        <sz val="10"/>
        <rFont val="Arial"/>
        <family val="2"/>
      </rPr>
      <t xml:space="preserve"> a prema presjeku.</t>
    </r>
  </si>
  <si>
    <t>30x20 mm</t>
  </si>
  <si>
    <t>15x15 mm</t>
  </si>
  <si>
    <t>20x20 mm</t>
  </si>
  <si>
    <t>9.6.</t>
  </si>
  <si>
    <t>9.7.</t>
  </si>
  <si>
    <t xml:space="preserve">NO  75 mm </t>
  </si>
  <si>
    <r>
      <t xml:space="preserve">Dobava i ugradnja odzračnika promjera </t>
    </r>
    <r>
      <rPr>
        <sz val="10"/>
        <rFont val="Calibri"/>
        <family val="2"/>
      </rPr>
      <t>Ø</t>
    </r>
    <r>
      <rPr>
        <sz val="10"/>
        <rFont val="Arial"/>
        <family val="2"/>
      </rPr>
      <t>75 mm, na kraju odzračne vertikale.</t>
    </r>
  </si>
  <si>
    <t>Spajanje nove električne instalacije na postojeću u razvodnoj kutiji.</t>
  </si>
  <si>
    <t>Spajanje nove električne instalacije na postojeću u razdijelniku.</t>
  </si>
  <si>
    <r>
      <t>Dobava, polaganje i spajanje kabela rasvjete PPY 3x1,5 mm</t>
    </r>
    <r>
      <rPr>
        <vertAlign val="superscript"/>
        <sz val="10"/>
        <rFont val="Arial"/>
        <family val="2"/>
      </rPr>
      <t>2</t>
    </r>
    <r>
      <rPr>
        <sz val="10"/>
        <rFont val="Arial"/>
        <family val="2"/>
      </rPr>
      <t>. Kabel se polaže dijelom u pripremljeni šlic podžbukno, u zid iz gipskartonskih ploča, a dijelom u PVC kanalicu. Komplet sa spajanjem na oba kraja.</t>
    </r>
  </si>
  <si>
    <t>Krpanje šliceva i prodora nakon postave novih elektroinstalacija. Krpanje izvesti cementnim mortom. Obračun po m', a prema veličini presjeka:</t>
  </si>
  <si>
    <t xml:space="preserve">Štemanje šliceva za demontažu stare elektroinstalacije, te za postavu nove. U ovu stavku spada izrada svih rupa i proboja za potrebe električne instalacije jake i slabe struje, te kompletna građevinska pripomoć. </t>
  </si>
  <si>
    <r>
      <t xml:space="preserve">Izrada spoja nove instalacije na postojeće reviziono okno. U stavku uključena izrada prodora </t>
    </r>
    <r>
      <rPr>
        <sz val="10"/>
        <rFont val="Calibri"/>
        <family val="2"/>
      </rPr>
      <t>Ø</t>
    </r>
    <r>
      <rPr>
        <sz val="10"/>
        <rFont val="Arial"/>
        <family val="2"/>
      </rPr>
      <t xml:space="preserve"> 150 mm kao i obrada uboda kanalizacijske cijevi u kanalizacijsko okno nepropusnim malterom.</t>
    </r>
  </si>
  <si>
    <t>- 1kom strujna diferencijalna sklopa FID40/0,3A/4p</t>
  </si>
  <si>
    <t>Komplet razvodni ormar sa svim spojnim i montažnim priborom, sabirnicama N i PE, ožičen i ispitan sa shemom i ispitnim listom.</t>
  </si>
  <si>
    <t>- 2kom automatski osigurač B10A/1p</t>
  </si>
  <si>
    <t>-6kom automatski osigurač B16A/1p</t>
  </si>
  <si>
    <t>Dobava, polaganje i spajanje priključnog kabela NYM 5x4 mm2 od GRO do razvodnog ormara u pretprostoru invalidskog sanitarnog čvora. Kabel se polaže u PVC kanalicu. Komplet sa izradom spojeva i spajanjem na oba kraja.</t>
  </si>
  <si>
    <t>Dobava, montaža i spajanje razvodnog ormara u pretprostoru invalidskog sanitarnog čvora. Ormar je predviđen kao nadgradni sa bravicom i ključem.
U ormar se ugrađuje slijedeća oprema:</t>
  </si>
  <si>
    <t>9.8.</t>
  </si>
  <si>
    <r>
      <t xml:space="preserve">Prodor promjera </t>
    </r>
    <r>
      <rPr>
        <sz val="10"/>
        <rFont val="Calibri"/>
        <family val="2"/>
      </rPr>
      <t>Ø</t>
    </r>
    <r>
      <rPr>
        <sz val="10"/>
        <rFont val="Arial"/>
        <family val="2"/>
      </rPr>
      <t xml:space="preserve"> 75 mm</t>
    </r>
  </si>
  <si>
    <r>
      <t xml:space="preserve">Prodor promjera </t>
    </r>
    <r>
      <rPr>
        <sz val="10"/>
        <rFont val="Calibri"/>
        <family val="2"/>
      </rPr>
      <t>Ø</t>
    </r>
    <r>
      <rPr>
        <sz val="10"/>
        <rFont val="Arial"/>
        <family val="2"/>
      </rPr>
      <t xml:space="preserve"> 160 mm</t>
    </r>
  </si>
  <si>
    <t>Donos i ponovna montaža postojeće grijalice vode (bojlera) sa novim priborom za učvršćenje, elastičnim cijevima, sigurnosno-nepovratnim i redukcionim ventilom.</t>
  </si>
  <si>
    <t>Rušenje postojećih stropova koji su izvedeni iz postavljene trstike ili daščica kao priprema za izradu spuštenog stropa. U cijenu uključeni svi potrebni radovi i otucanja žbuke, sve do dovršenja stavke sa odvozom otpada na privremeni deponij koji odredi Naručitelj. Visina stropa je 310 cm.</t>
  </si>
  <si>
    <t>Rezanje i demontaža postojeće izolacije ravnog krova iznad sanitarnog čvora (muškog i ženskog) izvedenog iz Ecoseal EP-B jednoslojne završne krovne membrane. U stavku uključeno sve do dovršenja stavke sa odvozom otpada na privremeni deponij koji odredi Naručitelj.</t>
  </si>
  <si>
    <r>
      <t>Obračun količina po m</t>
    </r>
    <r>
      <rPr>
        <vertAlign val="superscript"/>
        <sz val="10"/>
        <rFont val="Arial"/>
        <family val="2"/>
      </rPr>
      <t>2</t>
    </r>
    <r>
      <rPr>
        <sz val="10"/>
        <rFont val="Arial"/>
        <family val="2"/>
      </rPr>
      <t xml:space="preserve"> očišćene površine.</t>
    </r>
  </si>
  <si>
    <t>Demontaža i uklanjanje spostojeće toplinske izolacije debljine do 15cm te prijenos otpadnog materijala na privremeni deponij. Demontažu izvesti pažljivo. U stavku uključeno i čišćenje podloge od nečistoča.</t>
  </si>
  <si>
    <r>
      <t>Obračun po m</t>
    </r>
    <r>
      <rPr>
        <vertAlign val="superscript"/>
        <sz val="10"/>
        <rFont val="Arial"/>
        <family val="2"/>
      </rPr>
      <t>2</t>
    </r>
  </si>
  <si>
    <t>3.4.</t>
  </si>
  <si>
    <r>
      <t>Obračun po m</t>
    </r>
    <r>
      <rPr>
        <vertAlign val="superscript"/>
        <sz val="10"/>
        <rFont val="Arial"/>
        <family val="2"/>
      </rPr>
      <t>2</t>
    </r>
    <r>
      <rPr>
        <sz val="10"/>
        <rFont val="Arial"/>
        <family val="2"/>
      </rPr>
      <t xml:space="preserve"> razvijene izolirane površine.</t>
    </r>
  </si>
  <si>
    <t>Dobava i ugradnja toplinske izolacije od ekstrudiranog polistirena XPS 100 debljine 8 cm. Koeficijent  toplinske provodljivosti izolacijskih ploča mora biti 0,036 W/mK, gustoća ploča 20kg/m³. Ploče se pričvršćuju za podlogu samorezivim vijcima (4 cm u betonsku ploču konstrukcije).</t>
  </si>
  <si>
    <t>Obračun po komadu prodora.</t>
  </si>
  <si>
    <r>
      <t xml:space="preserve">Obrada prodora hidroizolacije (slivnici </t>
    </r>
    <r>
      <rPr>
        <sz val="10"/>
        <rFont val="Arial"/>
        <family val="0"/>
      </rPr>
      <t>Ø</t>
    </r>
    <r>
      <rPr>
        <sz val="10"/>
        <rFont val="Arial"/>
        <family val="2"/>
      </rPr>
      <t>100 mm) nearmiranom membranom (kao ECOSEAL EP membranom ili jednakovrijedan proizvod) koja se oblikuje na licu mjesta.</t>
    </r>
  </si>
  <si>
    <t>3.5.</t>
  </si>
  <si>
    <t>3.6.</t>
  </si>
  <si>
    <t>Dobava, doprema i montaža ugradbenog sanitarnog elementa kao tip GEBERIT DUOFIX  ili jednakovrijedan proizvod, koji se sastoji od montažnog pocinčanog okvira, ugradbenog vodokotlića sa kutnim ventilom, elastičnim priključkom, zvučno izoliranim učvršćenjem odvoda i svim potrebnim pričvrsnim i spojnim materijalom. U cijenu uključiti i tipku za aktiviranje bočno.</t>
  </si>
  <si>
    <t>Dobava, doprema i montaža ugradbenog sanitarnog montažnog elementa za umivaonik tip kao GEBERIT DUOFIX  ili jednakovrijedan proizvod, koji se sastoji od montažnog pocinčanog okvira 40x40, gumenom brtvom za sifon i svim potrebnim pričvrsnim i spojnim materijalom. U cijenu uključiti i tipku za aktiviranje bočno.</t>
  </si>
  <si>
    <t xml:space="preserve">Nabava i postavljanje jednoslojne završne krovne membrane (neopterećene) od armirane sintetičke gume (kao ECOSEAL EP ili jednakovrijedan proizvod). Membrana je bijele boje, debljine 1,14 mm. Pričvršćenje  je u cijeni stavke (6 komada/m2). Membrana se pričvršćuje varenjem vrućim zrakom za postojeću membranu što je uključeno u cijenu, sve prema uputstvima proizvođača. Rubovi membrane se preklapaju min. 10 cm i zavaruju vrućim zrakom. </t>
  </si>
  <si>
    <r>
      <t>Dobava i postava UA profila na mjestima otvora vrata kao i na gornjem obodu zida (zid bez spoja sa stropom). Profili se postavljaju u utične kutnike koji su pričvršćeni za masivni zid odnosno međukatnu konstrukciju. Pri izradi držati se smjernica proizvođača.</t>
    </r>
    <r>
      <rPr>
        <sz val="10"/>
        <color indexed="10"/>
        <rFont val="Arial"/>
        <family val="2"/>
      </rPr>
      <t xml:space="preserve"> </t>
    </r>
  </si>
  <si>
    <t>Dobava i montaža  konzolnog ergonomskog umivaonika za invalide za ugradnju na ugradbeni sanitarni element, proizvod kao SOEMAS tip VELA +L100 ili jednakovrijedan proizvod, sa odvodnim sifonom, te spojnim  kutnim ventilima i elastičnim cijevima.</t>
  </si>
  <si>
    <t>Dobava i montaža  konzolne ergonomske WC školjke za invalide za ugradnju na ugradbeni sanitarni element, sa svim spojnim i pričvrsnim materijalom, I klase od bijele fajanse, proizvod  kao SOEMA ili jednakovrijedan proizvod. U cijenu stavke uključiti dasku za wc od drveta prekrivenu plastikom debljine 3mm, dim. 37,5*43cm (kao ISA daska za WC ili jednakovrijedan proizvod).</t>
  </si>
  <si>
    <t>5.3.11.</t>
  </si>
  <si>
    <t>5.3.12.</t>
  </si>
  <si>
    <t>Izrada prodora u armiranobetonskom zidu objekta debljine d= 20 cm radi prolaska kamalizacijskih cijevi. Stavka obuhvaća pilanje zida reznim pilama mokrim zapilavanjem te usitnjavanje i prijenos otpada na privremeni deponij. Obračun po komadu, a prema veličini prodora:</t>
  </si>
  <si>
    <t>Izrada prodora u armiranobetonskom zidu objekta debljine d= 40 cm radi prolaska kamalizacijskih cijevi. Stavka obuhvaća pilanje zida reznim pilama mokrim zapilavanjem te usitnjavanje i prijenos otpada na privremeni deponij. Obračun po komadu, a prema veličini prodora:</t>
  </si>
  <si>
    <t>Rd f  100/150</t>
  </si>
  <si>
    <t>RČ 45°/50/150</t>
  </si>
  <si>
    <t>L 87/150</t>
  </si>
  <si>
    <t>NO  100 mm</t>
  </si>
  <si>
    <r>
      <t>Obračun po m</t>
    </r>
    <r>
      <rPr>
        <vertAlign val="superscript"/>
        <sz val="10"/>
        <rFont val="Arial"/>
        <family val="2"/>
      </rPr>
      <t>2</t>
    </r>
    <r>
      <rPr>
        <sz val="10"/>
        <rFont val="Arial"/>
        <family val="2"/>
      </rPr>
      <t xml:space="preserve">  asfaltnog zastora.</t>
    </r>
  </si>
  <si>
    <t>Pravolinijsko obostrano zapilavanje betona na podu objekta radi postave noveinstalacije kanalizacije (i top sifona).</t>
  </si>
  <si>
    <t>Razbijanje i skidanje betonske ploče radi postave nove instalacije kanalizacije te prijenos do privremene deponije.</t>
  </si>
  <si>
    <r>
      <t xml:space="preserve">Prodor </t>
    </r>
    <r>
      <rPr>
        <sz val="10"/>
        <rFont val="Calibri"/>
        <family val="2"/>
      </rPr>
      <t>Ø</t>
    </r>
    <r>
      <rPr>
        <sz val="10"/>
        <rFont val="Arial"/>
        <family val="2"/>
      </rPr>
      <t>160 mm</t>
    </r>
  </si>
  <si>
    <t>Obračun po m³</t>
  </si>
  <si>
    <t xml:space="preserve">Betoniranje podne betonske ploče debljine d=10 cm, a nakon postave kanalizacijskih cijevi betonom C 20/25. </t>
  </si>
  <si>
    <r>
      <t>Dobava i montaža nenosive pregrade kao  W112 Diamant ili jednakovrijedan proizvod, s obostranom dvostrukom oblogom iz DIAMANT 12,5 mm gips-kartonskih ploča tipa DFH2IR i ispunom iz kamene vune kao TERVOL TW debljine 80 mm ili jednakovrijedan proizvod, minimalne gustoće 30 kg/m³. Ukupna debljina pregrade 15 cm, visina pregrad</t>
    </r>
    <r>
      <rPr>
        <sz val="10"/>
        <rFont val="Arial"/>
        <family val="2"/>
      </rPr>
      <t xml:space="preserve">e je 3,50 m. </t>
    </r>
    <r>
      <rPr>
        <sz val="10"/>
        <rFont val="Arial"/>
        <family val="2"/>
      </rPr>
      <t>Izrada podkonstrukcije od tipskih profila kao CW/UW 100 ili jednakovrijedan proizvod iz pocinčanog lima debljine 0,6 mm. Međusobni razmaci okomitih CW profila 62,5 cm. Obrada spojeva Uniflott-om ili jednakovrijednim. Prije ljepljenja pločica potrebno je impregnacijski premaz  kao knauf tiefengrund ili jednakovrijedan, odnosno u području prskanja brtveni kaučuk premaz kao Knauf flachendicht s pripadajućom brtvenom trakom ili jednakovrijedan proizvod, a što je sve uključeno u cijenu. Izrada prema smjernicama i detaljima proizvođača. U stavku uključiti i oblaganje ugradbenih sanitarnih elementa za sanitarije vodootpornim gipskartonskim pločama 1x 12,5 mm, u svemu prema uputama proizvođača.</t>
    </r>
  </si>
  <si>
    <t>UKUPNA REKAPITULACIJA</t>
  </si>
  <si>
    <t>Dobava  i montaža posude za tekući sapun kapaciteta 1l, sa pumpom sa donje strane (kao Aqua ili jednakovrijedan).</t>
  </si>
  <si>
    <t>Dobava i montaža aparata za držanje papirnatih ubrusa za sušenje ruku (kao Aqua ili jednakovrijedan).</t>
  </si>
  <si>
    <t>Nabava, doprema i popločenje poda WC-a keramičkim protukliznim  pločicama I klase po izboru Naručitelja. Pločice se postavljaju u fleksibilno ljepilo . Bazna cijena za odabir pločica je 100,0kn/m2.</t>
  </si>
  <si>
    <t>Nabava, doprema i popločenje poda WC-a keramičkim protukliznim  pločicama I klase po izboru Naručitelja. Pločice se postavljaju u fleksibilno ljepilo. Bazna cijena za odabir pločica je 100,0kn/m2.</t>
  </si>
  <si>
    <t>Nabava, doprema i montaža vodovodnih cijevi iz polipropilena (kao Wavin-Tigris green ili jednakovrijedan proizvod) za hladnu vodu, izolirane toplinskom izolacijom debljine 6mm.</t>
  </si>
  <si>
    <t xml:space="preserve">Nabava, doprema i popločenje poda WC-a i pretprostora keramičkim protukliznim  pločicama I klase po izboru Naručitelja. Pločice se postavljaju u fleksibilno ljepilo. Za fugiranje koristiti brzovezujuću i brzosušeću vodoodbojnu masu za fugiranje kao Ultracolor Mapei ili jednakovrijedan proizvod. Bazna cijena za odabir pločica je 80,0kn/m2. </t>
  </si>
  <si>
    <t>Nabava, doprema i montaža vodovodnih cijevi iz polipropilena (kao Wavin-Tigris green ili jednakovrijedan proizvod) za hladnu vodu (izolirane toplinskom izolacijom debljine 6mm) i toplu vodu (izolirane toplinskom izolacijom debljine 9mm).</t>
  </si>
  <si>
    <t>Dovoz i zatrpavanje preostalog djela rova nakon izvedbe kanala kamenim materijalom - tamponom mješane frakcije od 8 do 64 mm na poziciji betonskih ploča/platoa. Zatrpavanje se vrši uz stalno nabijanje materijala.</t>
  </si>
</sst>
</file>

<file path=xl/styles.xml><?xml version="1.0" encoding="utf-8"?>
<styleSheet xmlns="http://schemas.openxmlformats.org/spreadsheetml/2006/main">
  <numFmts count="5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0_);\(&quot;kn&quot;#,##0\)"/>
    <numFmt numFmtId="165" formatCode="&quot;kn&quot;#,##0_);[Red]\(&quot;kn&quot;#,##0\)"/>
    <numFmt numFmtId="166" formatCode="&quot;kn&quot;#,##0.00_);\(&quot;kn&quot;#,##0.00\)"/>
    <numFmt numFmtId="167" formatCode="&quot;kn&quot;#,##0.00_);[Red]\(&quot;kn&quot;#,##0.00\)"/>
    <numFmt numFmtId="168" formatCode="_(&quot;kn&quot;* #,##0_);_(&quot;kn&quot;* \(#,##0\);_(&quot;kn&quot;* &quot;-&quot;_);_(@_)"/>
    <numFmt numFmtId="169" formatCode="_(* #,##0_);_(* \(#,##0\);_(* &quot;-&quot;_);_(@_)"/>
    <numFmt numFmtId="170" formatCode="_(&quot;kn&quot;* #,##0.00_);_(&quot;kn&quot;* \(#,##0.00\);_(&quot;kn&quot;* &quot;-&quot;??_);_(@_)"/>
    <numFmt numFmtId="171" formatCode="_(* #,##0.00_);_(* \(#,##0.00\);_(* &quot;-&quot;??_);_(@_)"/>
    <numFmt numFmtId="172" formatCode="#,##0.00;[Red]#,##0.00"/>
    <numFmt numFmtId="173" formatCode="#,##0;[Red]#,##0"/>
    <numFmt numFmtId="174" formatCode="#,##0.0;[Red]#,##0.0"/>
    <numFmt numFmtId="175" formatCode="&quot;Yes&quot;;&quot;Yes&quot;;&quot;No&quot;"/>
    <numFmt numFmtId="176" formatCode="&quot;True&quot;;&quot;True&quot;;&quot;False&quot;"/>
    <numFmt numFmtId="177" formatCode="&quot;On&quot;;&quot;On&quot;;&quot;Off&quot;"/>
    <numFmt numFmtId="178" formatCode="&quot;1.&quot;0."/>
    <numFmt numFmtId="179" formatCode="&quot;1.1.&quot;0."/>
    <numFmt numFmtId="180" formatCode="&quot;2.3.&quot;0."/>
    <numFmt numFmtId="181" formatCode="&quot;3.1.&quot;0."/>
    <numFmt numFmtId="182" formatCode="&quot;2.1.&quot;0."/>
    <numFmt numFmtId="183" formatCode="#,##0.00\ \k\n"/>
    <numFmt numFmtId="184" formatCode="\á\¸\ 0.00\ &quot;kn&quot;"/>
    <numFmt numFmtId="185" formatCode="#,##0.00\ &quot;kn&quot;"/>
    <numFmt numFmtId="186" formatCode="#,##0.000"/>
    <numFmt numFmtId="187" formatCode="#,##0.0"/>
    <numFmt numFmtId="188" formatCode="#,##0.0000"/>
    <numFmt numFmtId="189" formatCode=";;"/>
    <numFmt numFmtId="190" formatCode="0.0"/>
    <numFmt numFmtId="191" formatCode="0.000"/>
    <numFmt numFmtId="192" formatCode="0.0000"/>
    <numFmt numFmtId="193" formatCode="&quot;Da&quot;;&quot;Da&quot;;&quot;Ne&quot;"/>
    <numFmt numFmtId="194" formatCode="&quot;Istinito&quot;;&quot;Istinito&quot;;&quot;Neistinito&quot;"/>
    <numFmt numFmtId="195" formatCode="&quot;Uključeno&quot;;&quot;Uključeno&quot;;&quot;Isključeno&quot;"/>
    <numFmt numFmtId="196" formatCode="&quot;2.&quot;0"/>
    <numFmt numFmtId="197" formatCode="[$€-2]\ #,##0.00_);[Red]\([$€-2]\ #,##0.00\)"/>
    <numFmt numFmtId="198" formatCode="&quot;10.&quot;0"/>
    <numFmt numFmtId="199" formatCode="&quot;11.&quot;0"/>
    <numFmt numFmtId="200" formatCode="_-* #,##0.00\ _$_-;\-* #,##0.00\ _$_-;_-* &quot;-&quot;??\ _$_-;_-@_-"/>
    <numFmt numFmtId="201" formatCode="&quot;3.&quot;0"/>
    <numFmt numFmtId="202" formatCode="&quot;4.&quot;0"/>
    <numFmt numFmtId="203" formatCode="&quot;5.&quot;0"/>
    <numFmt numFmtId="204" formatCode="&quot;8.&quot;0"/>
    <numFmt numFmtId="205" formatCode="&quot;17.&quot;0"/>
    <numFmt numFmtId="206" formatCode="&quot;12.&quot;0"/>
    <numFmt numFmtId="207" formatCode="&quot;18.&quot;0"/>
    <numFmt numFmtId="208" formatCode="&quot;1.&quot;0"/>
    <numFmt numFmtId="209" formatCode="#,##0.000;[Red]#,##0.000"/>
    <numFmt numFmtId="210" formatCode="&quot;7.&quot;0"/>
    <numFmt numFmtId="211" formatCode="&quot;1.1.&quot;0"/>
    <numFmt numFmtId="212" formatCode="#,##0.00_ ;\-#,##0.00\ "/>
    <numFmt numFmtId="213" formatCode="&quot;6.&quot;0"/>
  </numFmts>
  <fonts count="108">
    <font>
      <sz val="10"/>
      <name val="Arial"/>
      <family val="0"/>
    </font>
    <font>
      <u val="single"/>
      <sz val="10"/>
      <color indexed="12"/>
      <name val="Arial"/>
      <family val="2"/>
    </font>
    <font>
      <u val="single"/>
      <sz val="10"/>
      <color indexed="36"/>
      <name val="Arial"/>
      <family val="2"/>
    </font>
    <font>
      <sz val="10"/>
      <color indexed="8"/>
      <name val="Arial"/>
      <family val="2"/>
    </font>
    <font>
      <b/>
      <sz val="10"/>
      <name val="Arial"/>
      <family val="2"/>
    </font>
    <font>
      <vertAlign val="superscript"/>
      <sz val="10"/>
      <name val="Arial"/>
      <family val="2"/>
    </font>
    <font>
      <i/>
      <sz val="10"/>
      <name val="Arial"/>
      <family val="2"/>
    </font>
    <font>
      <b/>
      <i/>
      <sz val="10"/>
      <name val="Arial"/>
      <family val="2"/>
    </font>
    <font>
      <sz val="12"/>
      <name val="YU Swiss"/>
      <family val="0"/>
    </font>
    <font>
      <sz val="9"/>
      <name val="Arial"/>
      <family val="2"/>
    </font>
    <font>
      <sz val="10"/>
      <color indexed="10"/>
      <name val="Arial"/>
      <family val="2"/>
    </font>
    <font>
      <sz val="10"/>
      <color indexed="9"/>
      <name val="Arial"/>
      <family val="2"/>
    </font>
    <font>
      <sz val="11"/>
      <color indexed="8"/>
      <name val="Calibri"/>
      <family val="2"/>
    </font>
    <font>
      <sz val="8"/>
      <name val="Arial"/>
      <family val="2"/>
    </font>
    <font>
      <b/>
      <sz val="10"/>
      <color indexed="9"/>
      <name val="Arial"/>
      <family val="2"/>
    </font>
    <font>
      <b/>
      <sz val="11"/>
      <name val="Arial"/>
      <family val="2"/>
    </font>
    <font>
      <sz val="10"/>
      <name val="Arial CE"/>
      <family val="2"/>
    </font>
    <font>
      <sz val="10"/>
      <name val="Helv"/>
      <family val="0"/>
    </font>
    <font>
      <sz val="11"/>
      <name val="Arial Narrow"/>
      <family val="2"/>
    </font>
    <font>
      <vertAlign val="superscript"/>
      <sz val="10"/>
      <color indexed="8"/>
      <name val="Arial"/>
      <family val="2"/>
    </font>
    <font>
      <b/>
      <sz val="10"/>
      <color indexed="12"/>
      <name val="Arial"/>
      <family val="2"/>
    </font>
    <font>
      <sz val="11"/>
      <name val="Arial"/>
      <family val="2"/>
    </font>
    <font>
      <b/>
      <sz val="10"/>
      <color indexed="10"/>
      <name val="Arial"/>
      <family val="2"/>
    </font>
    <font>
      <u val="single"/>
      <sz val="10"/>
      <name val="Arial"/>
      <family val="2"/>
    </font>
    <font>
      <vertAlign val="superscript"/>
      <sz val="10"/>
      <name val="Arial CE"/>
      <family val="0"/>
    </font>
    <font>
      <b/>
      <i/>
      <sz val="12"/>
      <name val="Arial"/>
      <family val="2"/>
    </font>
    <font>
      <sz val="12"/>
      <name val="Arial"/>
      <family val="2"/>
    </font>
    <font>
      <b/>
      <sz val="9"/>
      <name val="Arial"/>
      <family val="2"/>
    </font>
    <font>
      <u val="single"/>
      <sz val="10"/>
      <color indexed="8"/>
      <name val="Arial"/>
      <family val="2"/>
    </font>
    <font>
      <sz val="10"/>
      <color indexed="10"/>
      <name val="Helv"/>
      <family val="0"/>
    </font>
    <font>
      <b/>
      <i/>
      <sz val="10"/>
      <color indexed="9"/>
      <name val="Arial"/>
      <family val="2"/>
    </font>
    <font>
      <b/>
      <i/>
      <sz val="11"/>
      <name val="Arial"/>
      <family val="2"/>
    </font>
    <font>
      <b/>
      <sz val="10"/>
      <color indexed="11"/>
      <name val="Arial"/>
      <family val="2"/>
    </font>
    <font>
      <sz val="10"/>
      <name val="Calibri"/>
      <family val="2"/>
    </font>
    <font>
      <sz val="10"/>
      <color indexed="8"/>
      <name val="Calibri"/>
      <family val="2"/>
    </font>
    <font>
      <sz val="10"/>
      <color indexed="63"/>
      <name val="MS Sans Serif"/>
      <family val="2"/>
    </font>
    <font>
      <sz val="10"/>
      <name val="MS Sans Serif"/>
      <family val="2"/>
    </font>
    <font>
      <sz val="10"/>
      <color indexed="63"/>
      <name val="Arial"/>
      <family val="2"/>
    </font>
    <font>
      <sz val="9"/>
      <color indexed="63"/>
      <name val="Arial"/>
      <family val="2"/>
    </font>
    <font>
      <sz val="10"/>
      <color indexed="9"/>
      <name val="Helv"/>
      <family val="0"/>
    </font>
    <font>
      <sz val="8"/>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11"/>
      <color indexed="10"/>
      <name val="Arial"/>
      <family val="2"/>
    </font>
    <font>
      <sz val="10"/>
      <color indexed="10"/>
      <name val="Arial CE"/>
      <family val="2"/>
    </font>
    <font>
      <i/>
      <sz val="10"/>
      <color indexed="10"/>
      <name val="Arial"/>
      <family val="2"/>
    </font>
    <font>
      <sz val="8"/>
      <color indexed="8"/>
      <name val="Arial"/>
      <family val="2"/>
    </font>
    <font>
      <sz val="9"/>
      <color indexed="8"/>
      <name val="Arial"/>
      <family val="2"/>
    </font>
    <font>
      <sz val="11"/>
      <color indexed="8"/>
      <name val="Arial"/>
      <family val="2"/>
    </font>
    <font>
      <b/>
      <sz val="10"/>
      <color indexed="8"/>
      <name val="Arial"/>
      <family val="2"/>
    </font>
    <font>
      <sz val="10"/>
      <color indexed="8"/>
      <name val="Helv"/>
      <family val="0"/>
    </font>
    <font>
      <b/>
      <sz val="10"/>
      <color indexed="8"/>
      <name val="Helv"/>
      <family val="0"/>
    </font>
    <font>
      <i/>
      <sz val="10"/>
      <color indexed="8"/>
      <name val="Arial"/>
      <family val="2"/>
    </font>
    <font>
      <b/>
      <i/>
      <sz val="10"/>
      <color indexed="8"/>
      <name val="Arial"/>
      <family val="2"/>
    </font>
    <font>
      <sz val="10"/>
      <color indexed="8"/>
      <name val="Arial CE"/>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rgb="FFFF0000"/>
      <name val="Arial"/>
      <family val="2"/>
    </font>
    <font>
      <sz val="11"/>
      <color rgb="FFFF0000"/>
      <name val="Arial"/>
      <family val="2"/>
    </font>
    <font>
      <sz val="10"/>
      <color rgb="FFFF0000"/>
      <name val="Arial CE"/>
      <family val="2"/>
    </font>
    <font>
      <b/>
      <sz val="10"/>
      <color rgb="FFFF0000"/>
      <name val="Arial"/>
      <family val="2"/>
    </font>
    <font>
      <i/>
      <sz val="10"/>
      <color rgb="FFFF0000"/>
      <name val="Arial"/>
      <family val="2"/>
    </font>
    <font>
      <sz val="8"/>
      <color theme="1"/>
      <name val="Arial"/>
      <family val="2"/>
    </font>
    <font>
      <sz val="10"/>
      <color theme="1"/>
      <name val="Arial"/>
      <family val="2"/>
    </font>
    <font>
      <sz val="9"/>
      <color theme="1"/>
      <name val="Arial"/>
      <family val="2"/>
    </font>
    <font>
      <sz val="11"/>
      <color theme="1"/>
      <name val="Arial"/>
      <family val="2"/>
    </font>
    <font>
      <b/>
      <sz val="10"/>
      <color theme="1"/>
      <name val="Arial"/>
      <family val="2"/>
    </font>
    <font>
      <sz val="10"/>
      <color theme="1"/>
      <name val="Helv"/>
      <family val="0"/>
    </font>
    <font>
      <b/>
      <sz val="10"/>
      <color theme="1"/>
      <name val="Helv"/>
      <family val="0"/>
    </font>
    <font>
      <i/>
      <sz val="10"/>
      <color theme="1"/>
      <name val="Arial"/>
      <family val="2"/>
    </font>
    <font>
      <b/>
      <i/>
      <sz val="10"/>
      <color theme="1"/>
      <name val="Arial"/>
      <family val="2"/>
    </font>
    <font>
      <sz val="10"/>
      <color theme="1"/>
      <name val="Arial CE"/>
      <family val="2"/>
    </font>
    <font>
      <sz val="10"/>
      <color theme="1"/>
      <name val="MS Sans Serif"/>
      <family val="2"/>
    </font>
    <font>
      <sz val="10"/>
      <color theme="1"/>
      <name val="Calibri"/>
      <family val="2"/>
    </font>
    <font>
      <b/>
      <sz val="8"/>
      <name val="Arial"/>
      <family val="2"/>
    </font>
  </fonts>
  <fills count="35">
    <fill>
      <patternFill/>
    </fill>
    <fill>
      <patternFill patternType="gray125"/>
    </fill>
    <fill>
      <patternFill patternType="gray0625">
        <fgColor indexed="63"/>
        <bgColor indexed="26"/>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22">
    <border>
      <left/>
      <right/>
      <top/>
      <bottom/>
      <diagonal/>
    </border>
    <border>
      <left>
        <color indexed="46"/>
      </left>
      <right/>
      <top style="mediumDashDotDot">
        <color indexed="54"/>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88">
    <xf numFmtId="0" fontId="0" fillId="0" borderId="0">
      <alignment/>
      <protection/>
    </xf>
    <xf numFmtId="0" fontId="0" fillId="0" borderId="0" applyNumberFormat="0" applyFill="0" applyBorder="0" applyAlignment="0" applyProtection="0"/>
    <xf numFmtId="189" fontId="0" fillId="2" borderId="1" applyFont="0" applyFill="0" quotePrefix="1">
      <alignment horizontal="centerContinuous" vertical="justify" textRotation="46" indent="1" readingOrder="1"/>
      <protection hidden="1"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1"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2" applyNumberFormat="0" applyAlignment="0" applyProtection="0"/>
    <xf numFmtId="0" fontId="76" fillId="28"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29" borderId="0" applyNumberFormat="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30" borderId="2" applyNumberFormat="0" applyAlignment="0" applyProtection="0"/>
    <xf numFmtId="0" fontId="83" fillId="0" borderId="7" applyNumberFormat="0" applyFill="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35" fillId="0" borderId="0" applyNumberFormat="0" applyFont="0">
      <alignment/>
      <protection/>
    </xf>
    <xf numFmtId="0" fontId="0" fillId="0" borderId="0">
      <alignment/>
      <protection/>
    </xf>
    <xf numFmtId="0" fontId="8" fillId="0" borderId="0">
      <alignment/>
      <protection/>
    </xf>
    <xf numFmtId="0" fontId="9" fillId="0" borderId="0">
      <alignment/>
      <protection/>
    </xf>
    <xf numFmtId="0" fontId="0" fillId="0" borderId="0">
      <alignment horizontal="justify" vertical="top"/>
      <protection/>
    </xf>
    <xf numFmtId="0" fontId="0" fillId="32" borderId="8"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85" fillId="27" borderId="9"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1050">
    <xf numFmtId="0" fontId="0" fillId="0" borderId="0" xfId="0" applyAlignment="1">
      <alignment/>
    </xf>
    <xf numFmtId="172" fontId="0" fillId="0" borderId="0" xfId="0" applyNumberFormat="1" applyFont="1" applyFill="1" applyBorder="1" applyAlignment="1">
      <alignment horizontal="justify" vertical="top" wrapText="1"/>
    </xf>
    <xf numFmtId="172" fontId="0" fillId="0" borderId="0" xfId="0" applyNumberFormat="1" applyFont="1" applyFill="1" applyBorder="1" applyAlignment="1">
      <alignment/>
    </xf>
    <xf numFmtId="172" fontId="0"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justify" vertical="top" wrapText="1"/>
    </xf>
    <xf numFmtId="172" fontId="0" fillId="0" borderId="0" xfId="0" applyNumberFormat="1" applyFont="1" applyFill="1" applyBorder="1" applyAlignment="1">
      <alignment horizontal="right"/>
    </xf>
    <xf numFmtId="0" fontId="0" fillId="0" borderId="0" xfId="0" applyFont="1" applyBorder="1" applyAlignment="1">
      <alignment horizontal="justify" vertical="top" wrapText="1"/>
    </xf>
    <xf numFmtId="2" fontId="0" fillId="0" borderId="0" xfId="0" applyNumberFormat="1"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Fill="1" applyBorder="1" applyAlignment="1">
      <alignment/>
    </xf>
    <xf numFmtId="0" fontId="4"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center" wrapText="1"/>
    </xf>
    <xf numFmtId="0" fontId="4" fillId="0" borderId="0" xfId="0" applyFont="1" applyAlignment="1">
      <alignment/>
    </xf>
    <xf numFmtId="0" fontId="6"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horizontal="center" wrapText="1"/>
    </xf>
    <xf numFmtId="0" fontId="0" fillId="0" borderId="0" xfId="0" applyFont="1" applyFill="1" applyAlignment="1">
      <alignment horizontal="justify" vertical="top" wrapText="1"/>
    </xf>
    <xf numFmtId="4" fontId="0" fillId="0" borderId="0" xfId="0" applyNumberFormat="1" applyFont="1" applyFill="1" applyAlignment="1" applyProtection="1">
      <alignment horizontal="right" wrapText="1"/>
      <protection locked="0"/>
    </xf>
    <xf numFmtId="0" fontId="0" fillId="0" borderId="0" xfId="0" applyFont="1" applyFill="1" applyAlignment="1">
      <alignment horizontal="center" wrapText="1"/>
    </xf>
    <xf numFmtId="4" fontId="0" fillId="0" borderId="0" xfId="0" applyNumberFormat="1" applyFont="1" applyAlignment="1">
      <alignment horizontal="right"/>
    </xf>
    <xf numFmtId="0" fontId="0" fillId="0" borderId="0" xfId="0" applyFont="1" applyBorder="1" applyAlignment="1">
      <alignment horizontal="center" wrapText="1"/>
    </xf>
    <xf numFmtId="0" fontId="6" fillId="0" borderId="0" xfId="0" applyFont="1" applyAlignment="1" quotePrefix="1">
      <alignment horizontal="left" vertical="top" wrapText="1"/>
    </xf>
    <xf numFmtId="4" fontId="3" fillId="0" borderId="0" xfId="0" applyNumberFormat="1" applyFont="1" applyFill="1" applyAlignment="1" applyProtection="1">
      <alignment horizontal="right" wrapText="1"/>
      <protection locked="0"/>
    </xf>
    <xf numFmtId="0" fontId="0" fillId="0" borderId="0" xfId="0" applyFont="1" applyFill="1" applyAlignment="1">
      <alignment horizontal="justify" vertical="top" wrapText="1"/>
    </xf>
    <xf numFmtId="0" fontId="0" fillId="0" borderId="11" xfId="0" applyFont="1" applyFill="1" applyBorder="1" applyAlignment="1">
      <alignment horizontal="center"/>
    </xf>
    <xf numFmtId="0" fontId="0" fillId="0" borderId="0" xfId="0" applyFont="1" applyAlignment="1">
      <alignment horizontal="left" vertical="top"/>
    </xf>
    <xf numFmtId="49" fontId="0" fillId="0" borderId="0" xfId="0" applyNumberFormat="1" applyFont="1" applyFill="1" applyBorder="1" applyAlignment="1">
      <alignment horizontal="justify" vertical="center" wrapText="1"/>
    </xf>
    <xf numFmtId="0" fontId="0" fillId="0" borderId="0" xfId="0" applyFont="1" applyFill="1" applyBorder="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justify" vertical="top" wrapText="1"/>
    </xf>
    <xf numFmtId="0" fontId="4" fillId="0" borderId="0" xfId="0" applyFont="1" applyAlignment="1">
      <alignment horizontal="center"/>
    </xf>
    <xf numFmtId="0" fontId="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center"/>
    </xf>
    <xf numFmtId="0" fontId="0" fillId="0" borderId="0" xfId="0" applyFont="1" applyFill="1" applyAlignment="1">
      <alignment horizontal="left" vertical="top"/>
    </xf>
    <xf numFmtId="0" fontId="0" fillId="0" borderId="0" xfId="0" applyFont="1" applyFill="1" applyAlignment="1">
      <alignment horizontal="center"/>
    </xf>
    <xf numFmtId="4" fontId="0" fillId="0" borderId="0" xfId="0" applyNumberFormat="1" applyFont="1" applyFill="1" applyAlignment="1" applyProtection="1">
      <alignment/>
      <protection locked="0"/>
    </xf>
    <xf numFmtId="0" fontId="0" fillId="0" borderId="0" xfId="0" applyFont="1" applyFill="1" applyAlignment="1" quotePrefix="1">
      <alignment horizontal="justify" vertical="top" wrapText="1"/>
    </xf>
    <xf numFmtId="0" fontId="0" fillId="0" borderId="0" xfId="0" applyFont="1" applyFill="1" applyBorder="1" applyAlignment="1">
      <alignment horizontal="center" wrapText="1"/>
    </xf>
    <xf numFmtId="0" fontId="0" fillId="0" borderId="0" xfId="0" applyFont="1" applyAlignment="1" quotePrefix="1">
      <alignment horizontal="justify" vertical="top" wrapText="1"/>
    </xf>
    <xf numFmtId="0" fontId="4"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Alignment="1">
      <alignment horizontal="justify" vertical="top" wrapText="1"/>
    </xf>
    <xf numFmtId="4" fontId="0" fillId="0" borderId="0" xfId="0" applyNumberFormat="1" applyFont="1" applyAlignment="1">
      <alignment/>
    </xf>
    <xf numFmtId="4" fontId="0" fillId="0" borderId="0" xfId="0" applyNumberFormat="1" applyFont="1" applyFill="1" applyAlignment="1" applyProtection="1">
      <alignment horizontal="right" wrapText="1"/>
      <protection locked="0"/>
    </xf>
    <xf numFmtId="49" fontId="0" fillId="0" borderId="0" xfId="0" applyNumberFormat="1" applyFont="1" applyAlignment="1">
      <alignment horizontal="left" vertical="top" wrapText="1"/>
    </xf>
    <xf numFmtId="0" fontId="0" fillId="0" borderId="0" xfId="0" applyFont="1" applyFill="1" applyBorder="1" applyAlignment="1">
      <alignment/>
    </xf>
    <xf numFmtId="49" fontId="0" fillId="0" borderId="0" xfId="0" applyNumberFormat="1" applyFont="1" applyFill="1" applyAlignment="1">
      <alignment horizontal="justify" vertical="top" wrapText="1"/>
    </xf>
    <xf numFmtId="0" fontId="0" fillId="0" borderId="12" xfId="0" applyFont="1" applyFill="1" applyBorder="1" applyAlignment="1">
      <alignment horizontal="center"/>
    </xf>
    <xf numFmtId="0" fontId="0" fillId="0" borderId="0" xfId="0" applyFont="1" applyFill="1" applyAlignment="1">
      <alignment horizontal="left" vertical="top"/>
    </xf>
    <xf numFmtId="0" fontId="0" fillId="0" borderId="0" xfId="0" applyFont="1" applyFill="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center"/>
    </xf>
    <xf numFmtId="4" fontId="0" fillId="0" borderId="0" xfId="0" applyNumberFormat="1" applyFont="1" applyFill="1" applyBorder="1" applyAlignment="1">
      <alignment horizontal="right"/>
    </xf>
    <xf numFmtId="4" fontId="0" fillId="0" borderId="0" xfId="0" applyNumberFormat="1" applyFont="1" applyAlignment="1">
      <alignment/>
    </xf>
    <xf numFmtId="0" fontId="0" fillId="0" borderId="0" xfId="0" applyFont="1" applyAlignment="1">
      <alignment horizontal="right"/>
    </xf>
    <xf numFmtId="4" fontId="0" fillId="0" borderId="0" xfId="0" applyNumberFormat="1" applyFont="1" applyAlignment="1" applyProtection="1">
      <alignment horizontal="right" wrapText="1"/>
      <protection locked="0"/>
    </xf>
    <xf numFmtId="0" fontId="0" fillId="0" borderId="0" xfId="0" applyFont="1" applyFill="1" applyAlignment="1">
      <alignment horizontal="center" vertical="top" wrapText="1"/>
    </xf>
    <xf numFmtId="0" fontId="0" fillId="0" borderId="0" xfId="0" applyFont="1" applyFill="1" applyBorder="1" applyAlignment="1">
      <alignment horizontal="justify" vertical="center" wrapText="1"/>
    </xf>
    <xf numFmtId="49" fontId="0" fillId="0" borderId="0" xfId="0" applyNumberFormat="1" applyFont="1" applyAlignment="1">
      <alignment wrapText="1"/>
    </xf>
    <xf numFmtId="0" fontId="0" fillId="0" borderId="0" xfId="0" applyFont="1" applyAlignment="1">
      <alignment horizontal="center" vertical="top" wrapText="1"/>
    </xf>
    <xf numFmtId="0" fontId="0" fillId="0" borderId="0" xfId="0" applyFont="1" applyAlignment="1">
      <alignment vertical="top" wrapText="1"/>
    </xf>
    <xf numFmtId="0" fontId="0" fillId="0" borderId="0" xfId="0" applyFont="1" applyFill="1" applyBorder="1" applyAlignment="1">
      <alignment horizontal="justify" vertical="top" wrapText="1"/>
    </xf>
    <xf numFmtId="0" fontId="4" fillId="0" borderId="11" xfId="0" applyFont="1" applyFill="1" applyBorder="1" applyAlignment="1">
      <alignment horizontal="left" vertical="top"/>
    </xf>
    <xf numFmtId="0" fontId="4" fillId="0" borderId="0" xfId="0" applyFont="1" applyFill="1" applyBorder="1" applyAlignment="1">
      <alignment horizontal="left" vertical="top"/>
    </xf>
    <xf numFmtId="172" fontId="0" fillId="0" borderId="0" xfId="0" applyNumberFormat="1" applyFont="1" applyFill="1" applyBorder="1" applyAlignment="1">
      <alignment/>
    </xf>
    <xf numFmtId="172" fontId="4" fillId="0" borderId="0" xfId="0" applyNumberFormat="1" applyFont="1" applyFill="1" applyBorder="1" applyAlignment="1">
      <alignment/>
    </xf>
    <xf numFmtId="0" fontId="6" fillId="0" borderId="0" xfId="0" applyFont="1" applyFill="1" applyBorder="1" applyAlignment="1">
      <alignment horizontal="justify" vertical="top" wrapText="1"/>
    </xf>
    <xf numFmtId="0" fontId="0" fillId="0" borderId="0" xfId="0" applyFont="1" applyFill="1" applyAlignment="1">
      <alignment horizontal="center"/>
    </xf>
    <xf numFmtId="0" fontId="10" fillId="0" borderId="0" xfId="0" applyFont="1" applyFill="1" applyAlignment="1">
      <alignment horizontal="justify" vertical="top" wrapText="1"/>
    </xf>
    <xf numFmtId="0" fontId="0" fillId="0" borderId="0" xfId="0" applyFont="1" applyFill="1" applyAlignment="1">
      <alignment horizontal="left" vertical="top" wrapText="1"/>
    </xf>
    <xf numFmtId="1" fontId="0" fillId="0" borderId="0" xfId="0" applyNumberFormat="1" applyFont="1" applyFill="1" applyBorder="1" applyAlignment="1">
      <alignment horizontal="center"/>
    </xf>
    <xf numFmtId="0" fontId="0" fillId="0" borderId="0" xfId="0" applyFont="1" applyFill="1" applyBorder="1" applyAlignment="1" quotePrefix="1">
      <alignment horizontal="left" vertical="top" wrapText="1"/>
    </xf>
    <xf numFmtId="0" fontId="4" fillId="0" borderId="0" xfId="0" applyFont="1" applyFill="1" applyBorder="1" applyAlignment="1">
      <alignment horizontal="left" vertical="top" wrapText="1"/>
    </xf>
    <xf numFmtId="0" fontId="0" fillId="0" borderId="0" xfId="0" applyFont="1" applyAlignment="1">
      <alignment horizontal="left"/>
    </xf>
    <xf numFmtId="0" fontId="0" fillId="0" borderId="0" xfId="0" applyFont="1" applyAlignment="1">
      <alignment horizontal="justify" vertical="top" wrapText="1"/>
    </xf>
    <xf numFmtId="0" fontId="0" fillId="0" borderId="13" xfId="0" applyFont="1" applyBorder="1" applyAlignment="1">
      <alignment/>
    </xf>
    <xf numFmtId="0" fontId="0" fillId="0" borderId="13" xfId="0" applyFont="1" applyFill="1" applyBorder="1" applyAlignment="1">
      <alignment/>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xf>
    <xf numFmtId="0" fontId="0" fillId="0" borderId="0" xfId="0" applyFont="1" applyFill="1" applyBorder="1" applyAlignment="1">
      <alignment/>
    </xf>
    <xf numFmtId="4" fontId="0" fillId="0" borderId="0" xfId="0" applyNumberFormat="1" applyFont="1" applyFill="1" applyAlignment="1">
      <alignment vertical="top"/>
    </xf>
    <xf numFmtId="4" fontId="4" fillId="0" borderId="0" xfId="0" applyNumberFormat="1" applyFont="1" applyFill="1" applyAlignment="1">
      <alignment horizontal="justify" vertical="top" wrapText="1"/>
    </xf>
    <xf numFmtId="4" fontId="0" fillId="0" borderId="0" xfId="0" applyNumberFormat="1" applyFont="1" applyFill="1" applyBorder="1" applyAlignment="1">
      <alignment/>
    </xf>
    <xf numFmtId="4" fontId="0" fillId="0" borderId="0" xfId="0" applyNumberFormat="1" applyFont="1" applyFill="1" applyAlignment="1">
      <alignment horizontal="justify" vertical="top" wrapText="1"/>
    </xf>
    <xf numFmtId="172" fontId="1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4" fontId="13" fillId="0" borderId="0" xfId="68" applyNumberFormat="1" applyFont="1" applyFill="1" applyBorder="1" applyAlignment="1">
      <alignment horizontal="center" vertical="center"/>
      <protection/>
    </xf>
    <xf numFmtId="4" fontId="0" fillId="0" borderId="0" xfId="0" applyNumberFormat="1" applyFont="1" applyFill="1" applyAlignment="1">
      <alignment horizontal="right" wrapText="1"/>
    </xf>
    <xf numFmtId="0" fontId="4" fillId="0" borderId="0" xfId="0" applyFont="1" applyAlignment="1">
      <alignment/>
    </xf>
    <xf numFmtId="0" fontId="0" fillId="0" borderId="0" xfId="0" applyFont="1" applyAlignment="1">
      <alignment horizontal="center" wrapText="1"/>
    </xf>
    <xf numFmtId="4" fontId="0" fillId="0" borderId="0" xfId="0" applyNumberFormat="1" applyFont="1" applyFill="1" applyAlignment="1">
      <alignment horizontal="right" wrapText="1"/>
    </xf>
    <xf numFmtId="0" fontId="0" fillId="0" borderId="0" xfId="0" applyFont="1" applyAlignment="1">
      <alignment/>
    </xf>
    <xf numFmtId="0" fontId="0" fillId="0" borderId="0" xfId="0" applyNumberFormat="1" applyFont="1" applyAlignment="1">
      <alignment wrapText="1"/>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NumberFormat="1" applyFont="1" applyFill="1" applyAlignment="1">
      <alignment horizontal="right" wrapText="1"/>
    </xf>
    <xf numFmtId="0" fontId="0" fillId="0" borderId="0" xfId="0" applyNumberFormat="1" applyFont="1" applyFill="1" applyAlignment="1">
      <alignment wrapText="1"/>
    </xf>
    <xf numFmtId="0" fontId="3" fillId="0" borderId="0" xfId="0" applyFont="1" applyFill="1" applyAlignment="1">
      <alignment horizontal="justify" vertical="top" wrapText="1"/>
    </xf>
    <xf numFmtId="0" fontId="3" fillId="0" borderId="0" xfId="0" applyFont="1" applyFill="1" applyBorder="1" applyAlignment="1">
      <alignment horizontal="center" wrapText="1"/>
    </xf>
    <xf numFmtId="4" fontId="3" fillId="0" borderId="0" xfId="44" applyNumberFormat="1" applyFont="1" applyFill="1" applyBorder="1" applyAlignment="1">
      <alignment horizontal="right"/>
    </xf>
    <xf numFmtId="172" fontId="4" fillId="33" borderId="0" xfId="0" applyNumberFormat="1" applyFont="1" applyFill="1" applyBorder="1" applyAlignment="1">
      <alignment horizontal="right" vertical="top"/>
    </xf>
    <xf numFmtId="172" fontId="15" fillId="33" borderId="0" xfId="0" applyNumberFormat="1" applyFont="1" applyFill="1" applyBorder="1" applyAlignment="1">
      <alignment horizontal="right" vertical="top"/>
    </xf>
    <xf numFmtId="172" fontId="4" fillId="0" borderId="0" xfId="0" applyNumberFormat="1" applyFont="1" applyFill="1" applyBorder="1" applyAlignment="1">
      <alignment/>
    </xf>
    <xf numFmtId="0" fontId="3" fillId="0" borderId="0" xfId="0" applyFont="1" applyFill="1" applyBorder="1" applyAlignment="1">
      <alignment horizontal="justify" vertical="top" wrapText="1"/>
    </xf>
    <xf numFmtId="0" fontId="0" fillId="0" borderId="0" xfId="0" applyFont="1" applyBorder="1" applyAlignment="1">
      <alignment horizontal="center" wrapText="1"/>
    </xf>
    <xf numFmtId="4" fontId="11" fillId="0" borderId="0" xfId="44" applyNumberFormat="1" applyFont="1" applyFill="1" applyBorder="1" applyAlignment="1">
      <alignment/>
    </xf>
    <xf numFmtId="172" fontId="4" fillId="0" borderId="0" xfId="0" applyNumberFormat="1" applyFont="1" applyFill="1" applyBorder="1" applyAlignment="1">
      <alignment horizontal="right"/>
    </xf>
    <xf numFmtId="0" fontId="16" fillId="0" borderId="0" xfId="0" applyFont="1" applyAlignment="1">
      <alignment horizontal="center"/>
    </xf>
    <xf numFmtId="0" fontId="16" fillId="0" borderId="0" xfId="0" applyFont="1" applyBorder="1" applyAlignment="1">
      <alignment horizontal="right"/>
    </xf>
    <xf numFmtId="0" fontId="3" fillId="0" borderId="0" xfId="80" applyFont="1" applyFill="1" applyAlignment="1">
      <alignment horizontal="left" vertical="top"/>
      <protection/>
    </xf>
    <xf numFmtId="0" fontId="0" fillId="0" borderId="0" xfId="80" applyFont="1" applyFill="1" applyBorder="1" applyAlignment="1">
      <alignment horizontal="justify" vertical="top" wrapText="1"/>
      <protection/>
    </xf>
    <xf numFmtId="0" fontId="0" fillId="0" borderId="0" xfId="80" applyFont="1" applyFill="1" applyBorder="1" applyAlignment="1">
      <alignment horizontal="justify" vertical="top" wrapText="1"/>
      <protection/>
    </xf>
    <xf numFmtId="0" fontId="0" fillId="0" borderId="0" xfId="80" applyFont="1" applyFill="1" applyBorder="1" applyAlignment="1">
      <alignment horizontal="center"/>
      <protection/>
    </xf>
    <xf numFmtId="2" fontId="0" fillId="0" borderId="0" xfId="80" applyNumberFormat="1" applyFont="1" applyFill="1" applyAlignment="1">
      <alignment horizontal="right"/>
      <protection/>
    </xf>
    <xf numFmtId="0" fontId="17" fillId="0" borderId="0" xfId="80" applyFont="1" applyFill="1" applyAlignment="1">
      <alignment horizontal="justify"/>
      <protection/>
    </xf>
    <xf numFmtId="0" fontId="0" fillId="0" borderId="0" xfId="80" applyFont="1" applyFill="1" applyBorder="1" applyAlignment="1">
      <alignment horizontal="right" vertical="top" wrapText="1"/>
      <protection/>
    </xf>
    <xf numFmtId="0" fontId="0" fillId="0" borderId="0" xfId="80" applyFont="1" applyFill="1" applyAlignment="1">
      <alignment horizontal="justify"/>
      <protection/>
    </xf>
    <xf numFmtId="172" fontId="0" fillId="0" borderId="0" xfId="80" applyNumberFormat="1" applyFont="1" applyFill="1" applyBorder="1" applyAlignment="1" applyProtection="1">
      <alignment horizontal="left" vertical="top" wrapText="1"/>
      <protection locked="0"/>
    </xf>
    <xf numFmtId="0" fontId="0" fillId="0" borderId="0" xfId="80" applyFont="1" applyFill="1" applyBorder="1" applyAlignment="1">
      <alignment/>
      <protection/>
    </xf>
    <xf numFmtId="0" fontId="0" fillId="0" borderId="0" xfId="80" applyFont="1" applyFill="1" applyAlignment="1">
      <alignment/>
      <protection/>
    </xf>
    <xf numFmtId="0" fontId="18" fillId="0" borderId="0" xfId="80" applyFont="1" applyFill="1" applyAlignment="1">
      <alignment/>
      <protection/>
    </xf>
    <xf numFmtId="0" fontId="0" fillId="0" borderId="0" xfId="80" applyFont="1" applyFill="1" applyBorder="1" applyAlignment="1">
      <alignment horizontal="left" vertical="top" wrapText="1"/>
      <protection/>
    </xf>
    <xf numFmtId="0" fontId="0" fillId="0" borderId="0" xfId="80" applyFont="1" applyFill="1" applyAlignment="1">
      <alignment horizontal="center"/>
      <protection/>
    </xf>
    <xf numFmtId="0" fontId="0" fillId="0" borderId="0" xfId="80" applyNumberFormat="1" applyFont="1" applyFill="1" applyAlignment="1">
      <alignment horizontal="right"/>
      <protection/>
    </xf>
    <xf numFmtId="0" fontId="18" fillId="0" borderId="0" xfId="80" applyFont="1" applyFill="1" applyAlignment="1">
      <alignment horizontal="justify"/>
      <protection/>
    </xf>
    <xf numFmtId="4" fontId="0" fillId="0" borderId="0" xfId="0" applyNumberFormat="1" applyFont="1" applyFill="1" applyAlignment="1">
      <alignment horizontal="right"/>
    </xf>
    <xf numFmtId="0" fontId="0" fillId="0" borderId="0" xfId="0" applyFont="1" applyBorder="1" applyAlignment="1">
      <alignment horizontal="left" wrapText="1"/>
    </xf>
    <xf numFmtId="4" fontId="0" fillId="0" borderId="0" xfId="0" applyNumberFormat="1" applyFont="1" applyFill="1" applyBorder="1" applyAlignment="1">
      <alignment horizontal="right" wrapText="1"/>
    </xf>
    <xf numFmtId="4" fontId="0" fillId="0" borderId="0" xfId="44" applyNumberFormat="1" applyFont="1" applyFill="1" applyBorder="1" applyAlignment="1">
      <alignment horizontal="right"/>
    </xf>
    <xf numFmtId="210" fontId="0" fillId="0" borderId="0" xfId="0" applyNumberFormat="1" applyFont="1" applyFill="1" applyBorder="1" applyAlignment="1">
      <alignment horizontal="left" vertical="top"/>
    </xf>
    <xf numFmtId="3" fontId="0" fillId="0" borderId="0" xfId="0" applyNumberFormat="1" applyFont="1" applyFill="1" applyBorder="1" applyAlignment="1">
      <alignment horizontal="right" wrapText="1"/>
    </xf>
    <xf numFmtId="0" fontId="0" fillId="0" borderId="0" xfId="0" applyFont="1" applyFill="1" applyBorder="1" applyAlignment="1">
      <alignment horizontal="left" wrapText="1"/>
    </xf>
    <xf numFmtId="4" fontId="0" fillId="33" borderId="0" xfId="0" applyNumberFormat="1" applyFont="1" applyFill="1" applyBorder="1" applyAlignment="1">
      <alignment horizontal="right" wrapText="1"/>
    </xf>
    <xf numFmtId="4" fontId="0" fillId="0" borderId="0" xfId="44" applyNumberFormat="1" applyFont="1" applyFill="1" applyBorder="1" applyAlignment="1">
      <alignment horizontal="right"/>
    </xf>
    <xf numFmtId="4" fontId="3" fillId="0" borderId="0" xfId="44"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xf>
    <xf numFmtId="204" fontId="0" fillId="0" borderId="0" xfId="0" applyNumberFormat="1" applyFont="1" applyFill="1" applyBorder="1" applyAlignment="1">
      <alignment horizontal="left" vertical="top"/>
    </xf>
    <xf numFmtId="172" fontId="0" fillId="0" borderId="0" xfId="0" applyNumberFormat="1" applyFont="1" applyFill="1" applyBorder="1" applyAlignment="1">
      <alignment horizontal="center"/>
    </xf>
    <xf numFmtId="4" fontId="0" fillId="0" borderId="0" xfId="0" applyNumberFormat="1" applyFont="1" applyFill="1" applyAlignment="1">
      <alignment/>
    </xf>
    <xf numFmtId="0" fontId="0" fillId="0" borderId="0" xfId="0" applyNumberFormat="1" applyFont="1" applyAlignment="1">
      <alignment horizontal="right" wrapText="1"/>
    </xf>
    <xf numFmtId="0" fontId="0" fillId="0" borderId="0" xfId="0" applyFont="1" applyFill="1" applyBorder="1" applyAlignment="1">
      <alignment vertical="top"/>
    </xf>
    <xf numFmtId="0" fontId="4" fillId="0" borderId="14" xfId="0" applyFont="1" applyFill="1" applyBorder="1" applyAlignment="1">
      <alignment horizontal="left" vertical="top" wrapText="1"/>
    </xf>
    <xf numFmtId="4" fontId="0" fillId="0" borderId="11" xfId="0" applyNumberFormat="1" applyFont="1" applyFill="1" applyBorder="1" applyAlignment="1">
      <alignment horizontal="right"/>
    </xf>
    <xf numFmtId="4" fontId="0" fillId="0" borderId="0" xfId="0" applyNumberFormat="1" applyFont="1" applyFill="1" applyBorder="1" applyAlignment="1">
      <alignment horizontal="right"/>
    </xf>
    <xf numFmtId="0" fontId="4" fillId="0" borderId="0" xfId="0" applyNumberFormat="1" applyFont="1" applyFill="1" applyBorder="1" applyAlignment="1">
      <alignment vertical="top"/>
    </xf>
    <xf numFmtId="172" fontId="4" fillId="0" borderId="0" xfId="0" applyNumberFormat="1" applyFont="1" applyFill="1" applyBorder="1" applyAlignment="1">
      <alignment horizontal="justify" vertical="top" wrapText="1"/>
    </xf>
    <xf numFmtId="4" fontId="10" fillId="0" borderId="0" xfId="44" applyNumberFormat="1" applyFont="1" applyFill="1" applyBorder="1" applyAlignment="1">
      <alignment/>
    </xf>
    <xf numFmtId="172" fontId="20" fillId="0" borderId="0" xfId="0" applyNumberFormat="1" applyFont="1" applyFill="1" applyBorder="1" applyAlignment="1">
      <alignment horizontal="left"/>
    </xf>
    <xf numFmtId="4" fontId="10" fillId="0" borderId="0" xfId="44" applyNumberFormat="1" applyFont="1" applyFill="1" applyBorder="1" applyAlignment="1">
      <alignment horizontal="right"/>
    </xf>
    <xf numFmtId="0" fontId="0" fillId="0" borderId="0" xfId="0" applyNumberFormat="1" applyFont="1" applyFill="1" applyAlignment="1">
      <alignment vertical="top"/>
    </xf>
    <xf numFmtId="0" fontId="0" fillId="0" borderId="0" xfId="0" applyFont="1" applyFill="1" applyAlignment="1" applyProtection="1">
      <alignment horizontal="justify" vertical="top" wrapText="1"/>
      <protection locked="0"/>
    </xf>
    <xf numFmtId="172" fontId="0" fillId="0" borderId="0" xfId="0" applyNumberFormat="1" applyFont="1" applyFill="1" applyAlignment="1">
      <alignment horizontal="justify" vertical="top" wrapText="1"/>
    </xf>
    <xf numFmtId="4" fontId="0" fillId="0" borderId="0" xfId="0" applyNumberFormat="1" applyFont="1" applyFill="1" applyBorder="1" applyAlignment="1">
      <alignment/>
    </xf>
    <xf numFmtId="0" fontId="0" fillId="0" borderId="0" xfId="0" applyFont="1" applyBorder="1" applyAlignment="1">
      <alignment/>
    </xf>
    <xf numFmtId="0" fontId="0" fillId="0" borderId="0" xfId="0" applyFont="1" applyAlignment="1" applyProtection="1">
      <alignment horizontal="justify" vertical="top" wrapText="1"/>
      <protection locked="0"/>
    </xf>
    <xf numFmtId="0" fontId="0" fillId="0" borderId="0" xfId="0" applyFont="1" applyBorder="1" applyAlignment="1" applyProtection="1">
      <alignment horizontal="justify" vertical="top" wrapText="1"/>
      <protection locked="0"/>
    </xf>
    <xf numFmtId="0" fontId="17" fillId="0" borderId="0" xfId="0" applyFont="1" applyFill="1" applyAlignment="1" applyProtection="1">
      <alignment horizontal="center"/>
      <protection locked="0"/>
    </xf>
    <xf numFmtId="0" fontId="17" fillId="0" borderId="0" xfId="0" applyFont="1" applyFill="1" applyAlignment="1" applyProtection="1">
      <alignment/>
      <protection locked="0"/>
    </xf>
    <xf numFmtId="212" fontId="10" fillId="0" borderId="0" xfId="0" applyNumberFormat="1" applyFont="1" applyFill="1" applyAlignment="1" applyProtection="1">
      <alignment/>
      <protection locked="0"/>
    </xf>
    <xf numFmtId="0" fontId="0" fillId="0" borderId="0" xfId="0" applyFont="1" applyFill="1" applyBorder="1" applyAlignment="1" applyProtection="1">
      <alignment horizontal="justify" vertical="top" wrapText="1"/>
      <protection locked="0"/>
    </xf>
    <xf numFmtId="0" fontId="0" fillId="0" borderId="0" xfId="0" applyFont="1" applyFill="1" applyBorder="1" applyAlignment="1" applyProtection="1">
      <alignment horizontal="center" wrapText="1"/>
      <protection locked="0"/>
    </xf>
    <xf numFmtId="4" fontId="10" fillId="0" borderId="0" xfId="0" applyNumberFormat="1" applyFont="1" applyFill="1" applyAlignment="1" applyProtection="1">
      <alignment/>
      <protection locked="0"/>
    </xf>
    <xf numFmtId="0" fontId="17" fillId="0" borderId="0" xfId="0" applyFont="1" applyAlignment="1" applyProtection="1">
      <alignment horizontal="left" vertical="top"/>
      <protection locked="0"/>
    </xf>
    <xf numFmtId="0" fontId="17" fillId="0" borderId="0" xfId="0" applyFont="1" applyAlignment="1" applyProtection="1">
      <alignment horizontal="center"/>
      <protection locked="0"/>
    </xf>
    <xf numFmtId="0" fontId="17" fillId="0" borderId="0" xfId="0" applyFont="1" applyAlignment="1" applyProtection="1">
      <alignment/>
      <protection locked="0"/>
    </xf>
    <xf numFmtId="0" fontId="0" fillId="0" borderId="0" xfId="0" applyFont="1" applyFill="1" applyAlignment="1" applyProtection="1">
      <alignment horizontal="left" vertical="top" wrapText="1"/>
      <protection locked="0"/>
    </xf>
    <xf numFmtId="0" fontId="3" fillId="0" borderId="0" xfId="0" applyFont="1" applyFill="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0" fillId="0" borderId="0" xfId="0" applyFont="1" applyFill="1" applyAlignment="1" applyProtection="1">
      <alignment horizontal="center"/>
      <protection locked="0"/>
    </xf>
    <xf numFmtId="4" fontId="10" fillId="0" borderId="0" xfId="0" applyNumberFormat="1" applyFont="1" applyFill="1" applyAlignment="1" applyProtection="1">
      <alignment horizontal="right" wrapText="1"/>
      <protection locked="0"/>
    </xf>
    <xf numFmtId="4" fontId="0" fillId="0" borderId="0" xfId="44" applyNumberFormat="1" applyFont="1" applyFill="1" applyBorder="1" applyAlignment="1" applyProtection="1">
      <alignment horizontal="right"/>
      <protection locked="0"/>
    </xf>
    <xf numFmtId="0" fontId="0" fillId="0" borderId="0" xfId="0" applyFont="1" applyFill="1" applyAlignment="1" applyProtection="1">
      <alignment/>
      <protection locked="0"/>
    </xf>
    <xf numFmtId="208" fontId="0" fillId="0" borderId="0" xfId="0" applyNumberFormat="1" applyFont="1" applyFill="1" applyBorder="1" applyAlignment="1" applyProtection="1">
      <alignment horizontal="left" vertical="top" wrapText="1"/>
      <protection locked="0"/>
    </xf>
    <xf numFmtId="172" fontId="0" fillId="0" borderId="0" xfId="0" applyNumberFormat="1" applyFont="1" applyFill="1" applyBorder="1" applyAlignment="1" applyProtection="1">
      <alignment horizontal="left" vertical="top" wrapText="1"/>
      <protection locked="0"/>
    </xf>
    <xf numFmtId="172" fontId="4" fillId="0" borderId="0" xfId="0" applyNumberFormat="1" applyFont="1" applyFill="1" applyBorder="1" applyAlignment="1" applyProtection="1">
      <alignment/>
      <protection locked="0"/>
    </xf>
    <xf numFmtId="0" fontId="0" fillId="0" borderId="0" xfId="0" applyFont="1" applyAlignment="1" applyProtection="1">
      <alignment horizontal="left" vertical="top" wrapText="1"/>
      <protection locked="0"/>
    </xf>
    <xf numFmtId="0" fontId="3" fillId="0" borderId="0" xfId="0" applyFont="1" applyAlignment="1" applyProtection="1">
      <alignment horizontal="justify" vertical="top" wrapText="1"/>
      <protection locked="0"/>
    </xf>
    <xf numFmtId="0" fontId="3" fillId="0" borderId="0" xfId="0" applyFont="1" applyBorder="1" applyAlignment="1" applyProtection="1">
      <alignment horizontal="justify" vertical="top" wrapText="1"/>
      <protection locked="0"/>
    </xf>
    <xf numFmtId="0" fontId="0" fillId="0" borderId="0" xfId="0" applyFont="1" applyAlignment="1" applyProtection="1">
      <alignment horizontal="center" wrapText="1"/>
      <protection locked="0"/>
    </xf>
    <xf numFmtId="0" fontId="0" fillId="0" borderId="0" xfId="0" applyNumberFormat="1" applyFont="1" applyFill="1" applyAlignment="1" applyProtection="1">
      <alignment horizontal="right" wrapText="1"/>
      <protection locked="0"/>
    </xf>
    <xf numFmtId="0" fontId="0" fillId="0" borderId="0" xfId="0" applyFont="1" applyAlignment="1" applyProtection="1">
      <alignment/>
      <protection locked="0"/>
    </xf>
    <xf numFmtId="4" fontId="0" fillId="0" borderId="0" xfId="0" applyNumberFormat="1" applyFont="1" applyAlignment="1" applyProtection="1">
      <alignment/>
      <protection locked="0"/>
    </xf>
    <xf numFmtId="0" fontId="0" fillId="0" borderId="0" xfId="0" applyNumberFormat="1" applyFont="1" applyFill="1" applyAlignment="1" applyProtection="1">
      <alignment horizontal="left" vertical="top"/>
      <protection locked="0"/>
    </xf>
    <xf numFmtId="172" fontId="4" fillId="0" borderId="14" xfId="0" applyNumberFormat="1" applyFont="1" applyFill="1" applyBorder="1" applyAlignment="1" applyProtection="1">
      <alignment horizontal="justify" vertical="top" wrapText="1"/>
      <protection locked="0"/>
    </xf>
    <xf numFmtId="172" fontId="4" fillId="0" borderId="11" xfId="0" applyNumberFormat="1" applyFont="1" applyFill="1" applyBorder="1" applyAlignment="1" applyProtection="1">
      <alignment horizontal="justify" vertical="top" wrapText="1"/>
      <protection locked="0"/>
    </xf>
    <xf numFmtId="172" fontId="0" fillId="0" borderId="11" xfId="0" applyNumberFormat="1" applyFont="1" applyFill="1" applyBorder="1" applyAlignment="1" applyProtection="1">
      <alignment horizontal="center"/>
      <protection locked="0"/>
    </xf>
    <xf numFmtId="0" fontId="4" fillId="0" borderId="11" xfId="0" applyNumberFormat="1" applyFont="1" applyFill="1" applyBorder="1" applyAlignment="1" applyProtection="1">
      <alignment horizontal="right"/>
      <protection locked="0"/>
    </xf>
    <xf numFmtId="172" fontId="4" fillId="0" borderId="0" xfId="0" applyNumberFormat="1" applyFont="1" applyFill="1" applyBorder="1" applyAlignment="1" applyProtection="1">
      <alignment horizontal="justify" vertical="top" wrapText="1"/>
      <protection locked="0"/>
    </xf>
    <xf numFmtId="172" fontId="0"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right"/>
      <protection locked="0"/>
    </xf>
    <xf numFmtId="4" fontId="22" fillId="0" borderId="0" xfId="0" applyNumberFormat="1" applyFont="1" applyFill="1" applyBorder="1" applyAlignment="1" applyProtection="1">
      <alignment horizontal="right"/>
      <protection locked="0"/>
    </xf>
    <xf numFmtId="0" fontId="4" fillId="0" borderId="0" xfId="0" applyFont="1" applyAlignment="1">
      <alignment horizontal="center"/>
    </xf>
    <xf numFmtId="0" fontId="4" fillId="0" borderId="0" xfId="0" applyFont="1" applyFill="1" applyAlignment="1">
      <alignment horizontal="center"/>
    </xf>
    <xf numFmtId="0" fontId="0" fillId="0" borderId="15" xfId="0" applyFont="1" applyFill="1" applyBorder="1" applyAlignment="1">
      <alignment horizontal="justify" vertical="top" wrapText="1"/>
    </xf>
    <xf numFmtId="2" fontId="0" fillId="0" borderId="0" xfId="0" applyNumberFormat="1" applyFont="1" applyFill="1" applyAlignment="1">
      <alignment horizontal="right"/>
    </xf>
    <xf numFmtId="0" fontId="0" fillId="0" borderId="16" xfId="0" applyFont="1" applyBorder="1" applyAlignment="1">
      <alignment horizontal="left" wrapText="1"/>
    </xf>
    <xf numFmtId="0" fontId="0" fillId="0" borderId="0" xfId="80" applyFont="1" applyAlignment="1">
      <alignment horizontal="left" vertical="top"/>
      <protection/>
    </xf>
    <xf numFmtId="0" fontId="0" fillId="0" borderId="0" xfId="80" applyFont="1" applyAlignment="1">
      <alignment horizontal="justify" vertical="top" wrapText="1"/>
      <protection/>
    </xf>
    <xf numFmtId="0" fontId="4" fillId="0" borderId="0" xfId="80" applyFont="1" applyBorder="1" applyAlignment="1">
      <alignment horizontal="center"/>
      <protection/>
    </xf>
    <xf numFmtId="0" fontId="4" fillId="0" borderId="0" xfId="80" applyFont="1" applyFill="1" applyBorder="1" applyAlignment="1">
      <alignment horizontal="center"/>
      <protection/>
    </xf>
    <xf numFmtId="4" fontId="14" fillId="0" borderId="0" xfId="80" applyNumberFormat="1" applyFont="1" applyProtection="1">
      <alignment/>
      <protection locked="0"/>
    </xf>
    <xf numFmtId="0" fontId="4" fillId="0" borderId="0" xfId="80" applyFont="1">
      <alignment/>
      <protection/>
    </xf>
    <xf numFmtId="0" fontId="4" fillId="0" borderId="14" xfId="0" applyFont="1" applyFill="1" applyBorder="1" applyAlignment="1">
      <alignment horizontal="left" vertical="top"/>
    </xf>
    <xf numFmtId="4" fontId="0" fillId="0" borderId="11" xfId="0" applyNumberFormat="1" applyFont="1" applyBorder="1" applyAlignment="1">
      <alignment horizontal="right" wrapText="1"/>
    </xf>
    <xf numFmtId="172" fontId="0" fillId="0" borderId="0" xfId="0" applyNumberFormat="1" applyFont="1" applyFill="1" applyBorder="1" applyAlignment="1">
      <alignment horizontal="justify" vertical="top"/>
    </xf>
    <xf numFmtId="2" fontId="0" fillId="0" borderId="0" xfId="44" applyNumberFormat="1" applyFont="1" applyFill="1" applyBorder="1" applyAlignment="1">
      <alignment horizontal="right" wrapText="1"/>
    </xf>
    <xf numFmtId="202" fontId="0" fillId="0" borderId="0" xfId="0" applyNumberFormat="1" applyFont="1" applyFill="1" applyBorder="1" applyAlignment="1">
      <alignment horizontal="left" vertical="top"/>
    </xf>
    <xf numFmtId="0" fontId="0" fillId="0" borderId="15" xfId="0" applyFont="1" applyBorder="1" applyAlignment="1">
      <alignment horizontal="justify" vertical="top" wrapText="1"/>
    </xf>
    <xf numFmtId="172" fontId="0" fillId="0" borderId="0" xfId="0" applyNumberFormat="1" applyFont="1" applyFill="1" applyBorder="1" applyAlignment="1">
      <alignment horizontal="center" wrapText="1"/>
    </xf>
    <xf numFmtId="4" fontId="11" fillId="0" borderId="0" xfId="0" applyNumberFormat="1" applyFont="1" applyFill="1" applyBorder="1" applyAlignment="1">
      <alignment horizontal="right"/>
    </xf>
    <xf numFmtId="172" fontId="0" fillId="0" borderId="16" xfId="0" applyNumberFormat="1" applyFont="1" applyFill="1" applyBorder="1" applyAlignment="1">
      <alignment horizontal="justify" vertical="top"/>
    </xf>
    <xf numFmtId="4" fontId="0" fillId="0" borderId="0" xfId="0" applyNumberFormat="1" applyFont="1" applyFill="1" applyBorder="1" applyAlignment="1">
      <alignment horizontal="right" wrapText="1"/>
    </xf>
    <xf numFmtId="0" fontId="0" fillId="0" borderId="0" xfId="0" applyFont="1" applyBorder="1" applyAlignment="1">
      <alignment horizontal="right" wrapText="1"/>
    </xf>
    <xf numFmtId="4" fontId="11" fillId="0" borderId="0" xfId="0" applyNumberFormat="1" applyFont="1" applyFill="1" applyAlignment="1" applyProtection="1">
      <alignment horizontal="right" wrapText="1"/>
      <protection locked="0"/>
    </xf>
    <xf numFmtId="0" fontId="0" fillId="0" borderId="0" xfId="0" applyFont="1" applyBorder="1" applyAlignment="1">
      <alignment horizontal="left" vertical="top"/>
    </xf>
    <xf numFmtId="0" fontId="0" fillId="0" borderId="11" xfId="0" applyFont="1" applyBorder="1" applyAlignment="1">
      <alignment horizontal="center"/>
    </xf>
    <xf numFmtId="172" fontId="4" fillId="0" borderId="0" xfId="0" applyNumberFormat="1" applyFont="1" applyFill="1" applyBorder="1" applyAlignment="1">
      <alignment vertical="top"/>
    </xf>
    <xf numFmtId="172" fontId="4" fillId="0" borderId="0" xfId="0" applyNumberFormat="1" applyFont="1" applyFill="1" applyBorder="1" applyAlignment="1">
      <alignment horizontal="justify" vertical="top"/>
    </xf>
    <xf numFmtId="203" fontId="0" fillId="0" borderId="0" xfId="0" applyNumberFormat="1" applyFont="1" applyFill="1" applyBorder="1" applyAlignment="1">
      <alignment vertical="top"/>
    </xf>
    <xf numFmtId="172" fontId="4" fillId="0" borderId="14" xfId="0" applyNumberFormat="1" applyFont="1" applyFill="1" applyBorder="1" applyAlignment="1">
      <alignment horizontal="justify" vertical="top"/>
    </xf>
    <xf numFmtId="172" fontId="4" fillId="0" borderId="11" xfId="0" applyNumberFormat="1" applyFont="1" applyFill="1" applyBorder="1" applyAlignment="1">
      <alignment horizontal="justify" vertical="top"/>
    </xf>
    <xf numFmtId="0" fontId="0" fillId="0" borderId="0" xfId="0" applyFont="1" applyAlignment="1">
      <alignment horizontal="right" vertical="top"/>
    </xf>
    <xf numFmtId="4" fontId="0" fillId="0" borderId="0" xfId="69" applyNumberFormat="1" applyFont="1" applyFill="1" applyBorder="1" applyAlignment="1">
      <alignment horizontal="center" wrapText="1"/>
      <protection/>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Alignment="1">
      <alignment horizontal="left" vertical="top"/>
    </xf>
    <xf numFmtId="49" fontId="4" fillId="0" borderId="0" xfId="0" applyNumberFormat="1" applyFont="1" applyFill="1" applyBorder="1" applyAlignment="1">
      <alignment horizontal="justify" vertical="center" wrapText="1"/>
    </xf>
    <xf numFmtId="0" fontId="4" fillId="0" borderId="0" xfId="0" applyFont="1" applyAlignment="1">
      <alignment horizontal="right" vertical="top"/>
    </xf>
    <xf numFmtId="49" fontId="0" fillId="0" borderId="15" xfId="0" applyNumberFormat="1" applyFont="1" applyFill="1" applyBorder="1" applyAlignment="1">
      <alignment horizontal="justify" vertical="top" wrapText="1"/>
    </xf>
    <xf numFmtId="0" fontId="0" fillId="0" borderId="17" xfId="0" applyFont="1" applyFill="1" applyBorder="1" applyAlignment="1">
      <alignment horizontal="justify" vertical="top" wrapText="1"/>
    </xf>
    <xf numFmtId="4" fontId="0" fillId="0" borderId="0" xfId="0" applyNumberFormat="1" applyFont="1" applyFill="1" applyAlignment="1">
      <alignment/>
    </xf>
    <xf numFmtId="0" fontId="0" fillId="0" borderId="16" xfId="0" applyFont="1" applyFill="1" applyBorder="1" applyAlignment="1">
      <alignment horizontal="justify" vertical="top" wrapText="1"/>
    </xf>
    <xf numFmtId="49" fontId="0" fillId="0" borderId="0" xfId="0" applyNumberFormat="1" applyFont="1" applyFill="1" applyAlignment="1">
      <alignment horizontal="left" vertical="top" wrapText="1"/>
    </xf>
    <xf numFmtId="0" fontId="0" fillId="0" borderId="0" xfId="0" applyNumberFormat="1" applyFont="1" applyFill="1" applyAlignment="1">
      <alignment horizontal="right"/>
    </xf>
    <xf numFmtId="49" fontId="0" fillId="0" borderId="0" xfId="0" applyNumberFormat="1" applyFont="1" applyFill="1" applyAlignment="1">
      <alignment wrapText="1"/>
    </xf>
    <xf numFmtId="0" fontId="0" fillId="0" borderId="0" xfId="0" applyNumberFormat="1" applyFont="1" applyFill="1" applyAlignment="1">
      <alignment/>
    </xf>
    <xf numFmtId="49" fontId="0" fillId="0" borderId="15" xfId="0" applyNumberFormat="1" applyFont="1" applyBorder="1" applyAlignment="1">
      <alignment horizontal="justify" vertical="top" wrapText="1"/>
    </xf>
    <xf numFmtId="0" fontId="0" fillId="0" borderId="0" xfId="0" applyFont="1" applyAlignment="1">
      <alignment horizontal="center" vertical="top"/>
    </xf>
    <xf numFmtId="0" fontId="0" fillId="0" borderId="16" xfId="0" applyFont="1" applyBorder="1" applyAlignment="1">
      <alignment horizontal="justify" vertical="top" wrapText="1"/>
    </xf>
    <xf numFmtId="0" fontId="0" fillId="33" borderId="0" xfId="0" applyFont="1" applyFill="1" applyAlignment="1">
      <alignment/>
    </xf>
    <xf numFmtId="0" fontId="0" fillId="33" borderId="0" xfId="0" applyFont="1" applyFill="1" applyBorder="1" applyAlignment="1">
      <alignment/>
    </xf>
    <xf numFmtId="0" fontId="4" fillId="0" borderId="0" xfId="0" applyFont="1" applyBorder="1" applyAlignment="1">
      <alignment horizontal="left" vertical="top"/>
    </xf>
    <xf numFmtId="49" fontId="4" fillId="0" borderId="0" xfId="0" applyNumberFormat="1" applyFont="1" applyFill="1" applyBorder="1" applyAlignment="1">
      <alignment horizontal="justify" vertical="top" wrapText="1"/>
    </xf>
    <xf numFmtId="49" fontId="0" fillId="0" borderId="16" xfId="0" applyNumberFormat="1" applyFont="1" applyBorder="1" applyAlignment="1">
      <alignment horizontal="left" vertical="top" wrapText="1"/>
    </xf>
    <xf numFmtId="0" fontId="0" fillId="0" borderId="0" xfId="0" applyFont="1" applyFill="1" applyAlignment="1">
      <alignment horizontal="right"/>
    </xf>
    <xf numFmtId="0" fontId="0" fillId="0" borderId="0" xfId="0" applyFont="1" applyFill="1" applyAlignment="1">
      <alignment/>
    </xf>
    <xf numFmtId="49" fontId="0" fillId="0" borderId="16" xfId="0" applyNumberFormat="1" applyFont="1" applyFill="1" applyBorder="1" applyAlignment="1">
      <alignment horizontal="justify" vertical="top" wrapText="1"/>
    </xf>
    <xf numFmtId="49" fontId="0" fillId="0" borderId="0" xfId="0" applyNumberFormat="1" applyFont="1" applyFill="1" applyBorder="1" applyAlignment="1">
      <alignment horizontal="justify" vertical="top" wrapText="1"/>
    </xf>
    <xf numFmtId="0" fontId="10" fillId="0" borderId="0" xfId="0" applyFont="1" applyFill="1" applyBorder="1" applyAlignment="1">
      <alignment/>
    </xf>
    <xf numFmtId="0" fontId="0" fillId="0" borderId="15" xfId="0" applyFont="1" applyFill="1" applyBorder="1" applyAlignment="1">
      <alignment horizontal="justify" vertical="center" wrapText="1"/>
    </xf>
    <xf numFmtId="4" fontId="0" fillId="0" borderId="0" xfId="0" applyNumberFormat="1" applyFont="1" applyFill="1" applyBorder="1" applyAlignment="1">
      <alignment/>
    </xf>
    <xf numFmtId="49" fontId="0" fillId="0" borderId="16" xfId="0" applyNumberFormat="1" applyFont="1" applyBorder="1" applyAlignment="1">
      <alignment horizontal="justify" vertical="top" wrapText="1"/>
    </xf>
    <xf numFmtId="0" fontId="0" fillId="0" borderId="0" xfId="0" applyFont="1" applyFill="1" applyAlignment="1">
      <alignment/>
    </xf>
    <xf numFmtId="4" fontId="0" fillId="0" borderId="0" xfId="0" applyNumberFormat="1" applyFont="1" applyFill="1" applyAlignment="1">
      <alignment/>
    </xf>
    <xf numFmtId="0" fontId="0" fillId="0" borderId="0" xfId="0" applyFont="1" applyAlignment="1">
      <alignment/>
    </xf>
    <xf numFmtId="0" fontId="3" fillId="0" borderId="13"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Fill="1" applyAlignment="1">
      <alignment horizontal="left"/>
    </xf>
    <xf numFmtId="0" fontId="0" fillId="0" borderId="0" xfId="0" applyFont="1" applyFill="1" applyBorder="1" applyAlignment="1" quotePrefix="1">
      <alignment/>
    </xf>
    <xf numFmtId="0" fontId="0" fillId="0" borderId="0" xfId="0" applyFont="1" applyFill="1" applyAlignment="1">
      <alignment horizontal="right"/>
    </xf>
    <xf numFmtId="0" fontId="17" fillId="0" borderId="0" xfId="0" applyFont="1" applyAlignment="1">
      <alignment/>
    </xf>
    <xf numFmtId="0" fontId="0" fillId="0" borderId="0" xfId="0" applyFont="1" applyFill="1" applyBorder="1" applyAlignment="1">
      <alignment horizontal="right" vertical="top"/>
    </xf>
    <xf numFmtId="0" fontId="0" fillId="0" borderId="0" xfId="0" applyFont="1" applyFill="1" applyBorder="1" applyAlignment="1">
      <alignment horizontal="right"/>
    </xf>
    <xf numFmtId="0" fontId="4" fillId="0" borderId="0" xfId="0" applyFont="1" applyBorder="1" applyAlignment="1">
      <alignment vertical="top"/>
    </xf>
    <xf numFmtId="0" fontId="0" fillId="0" borderId="0" xfId="0" applyFont="1" applyBorder="1" applyAlignment="1">
      <alignment vertical="top"/>
    </xf>
    <xf numFmtId="172" fontId="0" fillId="0" borderId="0" xfId="0" applyNumberFormat="1" applyFont="1" applyFill="1" applyAlignment="1">
      <alignment horizontal="left" vertical="top"/>
    </xf>
    <xf numFmtId="0" fontId="7" fillId="0" borderId="0" xfId="0" applyFont="1" applyFill="1" applyBorder="1" applyAlignment="1">
      <alignment horizontal="justify" vertical="top" wrapText="1"/>
    </xf>
    <xf numFmtId="172" fontId="0" fillId="0" borderId="0" xfId="0" applyNumberFormat="1" applyFont="1" applyBorder="1" applyAlignment="1">
      <alignment horizontal="center"/>
    </xf>
    <xf numFmtId="0" fontId="0" fillId="0" borderId="0" xfId="44" applyNumberFormat="1" applyFont="1" applyFill="1" applyBorder="1" applyAlignment="1">
      <alignment horizontal="right"/>
    </xf>
    <xf numFmtId="0" fontId="0" fillId="0" borderId="0" xfId="0" applyFont="1" applyFill="1" applyAlignment="1">
      <alignment horizontal="justify" vertical="top" wrapText="1"/>
    </xf>
    <xf numFmtId="0" fontId="0" fillId="0" borderId="0" xfId="0" applyFont="1" applyBorder="1" applyAlignment="1">
      <alignment horizontal="center" vertical="center" wrapText="1"/>
    </xf>
    <xf numFmtId="1" fontId="0" fillId="0" borderId="0" xfId="0" applyNumberFormat="1" applyFont="1" applyFill="1" applyAlignment="1">
      <alignment horizontal="right"/>
    </xf>
    <xf numFmtId="172" fontId="4" fillId="0" borderId="0" xfId="0" applyNumberFormat="1" applyFont="1" applyFill="1" applyBorder="1" applyAlignment="1">
      <alignment horizontal="center"/>
    </xf>
    <xf numFmtId="172" fontId="11" fillId="0" borderId="0" xfId="0" applyNumberFormat="1" applyFont="1" applyFill="1" applyBorder="1" applyAlignment="1">
      <alignment/>
    </xf>
    <xf numFmtId="0" fontId="0" fillId="0" borderId="0" xfId="0" applyNumberFormat="1" applyFont="1" applyFill="1" applyBorder="1" applyAlignment="1">
      <alignment horizontal="left" vertical="top"/>
    </xf>
    <xf numFmtId="0" fontId="3" fillId="0" borderId="0" xfId="0" applyFont="1" applyFill="1" applyAlignment="1">
      <alignment horizontal="left" vertical="top" wrapText="1"/>
    </xf>
    <xf numFmtId="3" fontId="0" fillId="0" borderId="0" xfId="44" applyNumberFormat="1" applyFont="1" applyFill="1" applyBorder="1" applyAlignment="1">
      <alignment horizontal="right"/>
    </xf>
    <xf numFmtId="0" fontId="0" fillId="0" borderId="0" xfId="0" applyFont="1" applyFill="1" applyAlignment="1">
      <alignment vertical="top" wrapText="1"/>
    </xf>
    <xf numFmtId="4" fontId="4" fillId="0" borderId="0" xfId="0" applyNumberFormat="1" applyFont="1" applyFill="1" applyAlignment="1">
      <alignment/>
    </xf>
    <xf numFmtId="0" fontId="4" fillId="0" borderId="0" xfId="0" applyFont="1" applyFill="1" applyAlignment="1">
      <alignment/>
    </xf>
    <xf numFmtId="4" fontId="4" fillId="0" borderId="0" xfId="0" applyNumberFormat="1" applyFont="1" applyFill="1" applyAlignment="1">
      <alignment/>
    </xf>
    <xf numFmtId="2" fontId="0" fillId="33" borderId="0" xfId="0" applyNumberFormat="1" applyFont="1" applyFill="1" applyBorder="1" applyAlignment="1">
      <alignment horizontal="right" wrapText="1"/>
    </xf>
    <xf numFmtId="0" fontId="4" fillId="0" borderId="0" xfId="0" applyFont="1" applyFill="1" applyAlignment="1">
      <alignment horizontal="justify" vertical="top" wrapText="1"/>
    </xf>
    <xf numFmtId="0" fontId="0" fillId="0" borderId="0" xfId="0" applyFont="1" applyAlignment="1">
      <alignment vertical="top"/>
    </xf>
    <xf numFmtId="4" fontId="0" fillId="33" borderId="0" xfId="0" applyNumberFormat="1" applyFont="1" applyFill="1" applyAlignment="1">
      <alignment/>
    </xf>
    <xf numFmtId="4" fontId="0" fillId="33" borderId="0" xfId="0" applyNumberFormat="1" applyFont="1" applyFill="1" applyAlignment="1">
      <alignment horizontal="right"/>
    </xf>
    <xf numFmtId="0" fontId="0" fillId="0" borderId="0" xfId="0" applyFont="1" applyFill="1" applyAlignment="1">
      <alignment vertical="top"/>
    </xf>
    <xf numFmtId="2" fontId="0" fillId="0" borderId="0" xfId="0" applyNumberFormat="1" applyFont="1" applyFill="1" applyAlignment="1">
      <alignment horizontal="right"/>
    </xf>
    <xf numFmtId="0" fontId="4" fillId="0" borderId="0" xfId="0" applyFont="1" applyAlignment="1">
      <alignment vertical="top"/>
    </xf>
    <xf numFmtId="0" fontId="4" fillId="0" borderId="0" xfId="0" applyFont="1" applyAlignment="1">
      <alignment horizontal="justify" vertical="top" wrapText="1"/>
    </xf>
    <xf numFmtId="4" fontId="0" fillId="0" borderId="11" xfId="0" applyNumberFormat="1" applyFont="1" applyFill="1" applyBorder="1" applyAlignment="1">
      <alignment/>
    </xf>
    <xf numFmtId="0" fontId="6" fillId="0" borderId="0" xfId="0" applyFont="1" applyAlignment="1">
      <alignment horizontal="justify" vertical="top" wrapText="1"/>
    </xf>
    <xf numFmtId="16" fontId="0" fillId="0" borderId="0" xfId="0" applyNumberFormat="1" applyFont="1" applyFill="1" applyAlignment="1">
      <alignment vertical="top"/>
    </xf>
    <xf numFmtId="4" fontId="0" fillId="0" borderId="0" xfId="0" applyNumberFormat="1" applyFont="1" applyFill="1" applyAlignment="1">
      <alignment horizontal="center" vertical="top" wrapText="1"/>
    </xf>
    <xf numFmtId="0" fontId="0" fillId="0" borderId="0" xfId="70" applyFont="1" applyBorder="1">
      <alignment/>
      <protection/>
    </xf>
    <xf numFmtId="0" fontId="0" fillId="0" borderId="0" xfId="0" applyFont="1" applyAlignment="1">
      <alignment horizontal="center" vertical="top" wrapText="1"/>
    </xf>
    <xf numFmtId="0" fontId="0" fillId="0" borderId="0" xfId="70" applyFont="1" applyFill="1" applyBorder="1">
      <alignment/>
      <protection/>
    </xf>
    <xf numFmtId="0" fontId="0" fillId="0" borderId="0" xfId="0" applyNumberFormat="1" applyFont="1" applyAlignment="1">
      <alignment horizontal="right"/>
    </xf>
    <xf numFmtId="0" fontId="7" fillId="0" borderId="0" xfId="0" applyFont="1" applyBorder="1" applyAlignment="1">
      <alignment horizontal="left" vertical="top"/>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7" fillId="0" borderId="0" xfId="0" applyFont="1" applyBorder="1" applyAlignment="1">
      <alignment/>
    </xf>
    <xf numFmtId="4" fontId="6" fillId="0" borderId="0" xfId="0" applyNumberFormat="1" applyFont="1" applyFill="1" applyAlignment="1">
      <alignment horizontal="right"/>
    </xf>
    <xf numFmtId="0" fontId="6" fillId="0" borderId="0" xfId="0" applyFont="1" applyBorder="1" applyAlignment="1">
      <alignment horizontal="right" vertical="top"/>
    </xf>
    <xf numFmtId="0" fontId="6" fillId="0" borderId="0" xfId="0" applyFont="1" applyFill="1" applyBorder="1" applyAlignment="1">
      <alignment horizontal="right"/>
    </xf>
    <xf numFmtId="4" fontId="4" fillId="0" borderId="0" xfId="0" applyNumberFormat="1" applyFont="1" applyFill="1" applyBorder="1" applyAlignment="1">
      <alignment horizontal="left" vertical="top" wrapText="1"/>
    </xf>
    <xf numFmtId="0" fontId="4" fillId="0" borderId="13" xfId="0" applyFont="1" applyBorder="1" applyAlignment="1">
      <alignment horizontal="left" vertical="top"/>
    </xf>
    <xf numFmtId="0" fontId="4" fillId="0" borderId="13" xfId="0" applyFont="1" applyFill="1" applyBorder="1" applyAlignment="1">
      <alignment horizontal="left" vertical="top" wrapText="1"/>
    </xf>
    <xf numFmtId="0" fontId="17" fillId="0" borderId="13" xfId="0" applyFont="1" applyBorder="1" applyAlignment="1">
      <alignment/>
    </xf>
    <xf numFmtId="0" fontId="6" fillId="0" borderId="13" xfId="0" applyFont="1" applyFill="1" applyBorder="1" applyAlignment="1">
      <alignment horizontal="right"/>
    </xf>
    <xf numFmtId="0" fontId="4" fillId="0" borderId="0" xfId="0" applyFont="1" applyBorder="1" applyAlignment="1">
      <alignment horizontal="right" vertical="top"/>
    </xf>
    <xf numFmtId="0" fontId="4" fillId="0" borderId="0" xfId="0" applyFont="1" applyFill="1" applyBorder="1" applyAlignment="1">
      <alignment horizontal="justify" vertical="top" wrapText="1"/>
    </xf>
    <xf numFmtId="0" fontId="0" fillId="0" borderId="0" xfId="0" applyFont="1" applyBorder="1" applyAlignment="1">
      <alignment horizontal="right"/>
    </xf>
    <xf numFmtId="0" fontId="0" fillId="0" borderId="14" xfId="0" applyFont="1" applyFill="1" applyBorder="1" applyAlignment="1">
      <alignment horizontal="right" vertical="top"/>
    </xf>
    <xf numFmtId="172" fontId="7" fillId="0" borderId="11" xfId="82" applyNumberFormat="1" applyFont="1" applyFill="1" applyBorder="1" applyAlignment="1">
      <alignment horizontal="justify" vertical="top" wrapText="1"/>
      <protection/>
    </xf>
    <xf numFmtId="49" fontId="7" fillId="0" borderId="11" xfId="0" applyNumberFormat="1" applyFont="1" applyFill="1" applyBorder="1" applyAlignment="1">
      <alignment horizontal="justify" vertical="top" wrapText="1"/>
    </xf>
    <xf numFmtId="0" fontId="0" fillId="0" borderId="11" xfId="0" applyFont="1" applyFill="1" applyBorder="1" applyAlignment="1">
      <alignment horizontal="right"/>
    </xf>
    <xf numFmtId="49" fontId="7" fillId="0" borderId="0" xfId="0" applyNumberFormat="1" applyFont="1" applyFill="1" applyBorder="1" applyAlignment="1">
      <alignment horizontal="justify" vertical="top" wrapText="1"/>
    </xf>
    <xf numFmtId="0" fontId="4" fillId="0" borderId="14" xfId="0" applyNumberFormat="1" applyFont="1" applyFill="1" applyBorder="1" applyAlignment="1">
      <alignment vertical="top"/>
    </xf>
    <xf numFmtId="172" fontId="7" fillId="0" borderId="11" xfId="0" applyNumberFormat="1" applyFont="1" applyFill="1" applyBorder="1" applyAlignment="1">
      <alignment horizontal="justify" vertical="top" wrapText="1"/>
    </xf>
    <xf numFmtId="172" fontId="0" fillId="0" borderId="11" xfId="0" applyNumberFormat="1" applyFont="1" applyFill="1" applyBorder="1" applyAlignment="1">
      <alignment horizontal="center"/>
    </xf>
    <xf numFmtId="4" fontId="0" fillId="0" borderId="11" xfId="44" applyNumberFormat="1" applyFont="1" applyFill="1" applyBorder="1" applyAlignment="1">
      <alignment horizontal="right"/>
    </xf>
    <xf numFmtId="172" fontId="7" fillId="0" borderId="0" xfId="0" applyNumberFormat="1" applyFont="1" applyFill="1" applyBorder="1" applyAlignment="1">
      <alignment horizontal="justify" vertical="top" wrapText="1"/>
    </xf>
    <xf numFmtId="4" fontId="4" fillId="0" borderId="0" xfId="0" applyNumberFormat="1" applyFont="1" applyBorder="1" applyAlignment="1" applyProtection="1">
      <alignment horizontal="right" wrapText="1"/>
      <protection locked="0"/>
    </xf>
    <xf numFmtId="4" fontId="0" fillId="0" borderId="0" xfId="0" applyNumberFormat="1" applyFont="1" applyBorder="1" applyAlignment="1">
      <alignment/>
    </xf>
    <xf numFmtId="4" fontId="4" fillId="0" borderId="0" xfId="0" applyNumberFormat="1" applyFont="1" applyFill="1" applyBorder="1" applyAlignment="1">
      <alignment/>
    </xf>
    <xf numFmtId="4" fontId="4" fillId="0" borderId="0" xfId="0" applyNumberFormat="1" applyFont="1" applyFill="1" applyBorder="1" applyAlignment="1" applyProtection="1">
      <alignment horizontal="right" wrapText="1"/>
      <protection locked="0"/>
    </xf>
    <xf numFmtId="4" fontId="4" fillId="0" borderId="0" xfId="0" applyNumberFormat="1" applyFont="1" applyFill="1" applyBorder="1" applyAlignment="1">
      <alignment horizontal="right"/>
    </xf>
    <xf numFmtId="4" fontId="0" fillId="0" borderId="0" xfId="0" applyNumberFormat="1" applyFont="1" applyFill="1" applyAlignment="1">
      <alignment vertical="top" wrapText="1"/>
    </xf>
    <xf numFmtId="4" fontId="0" fillId="0" borderId="0" xfId="0" applyNumberFormat="1" applyFont="1" applyAlignment="1">
      <alignment/>
    </xf>
    <xf numFmtId="4" fontId="0" fillId="0" borderId="0" xfId="45" applyNumberFormat="1" applyFont="1" applyFill="1" applyBorder="1" applyAlignment="1">
      <alignment horizontal="right"/>
    </xf>
    <xf numFmtId="4" fontId="3" fillId="0" borderId="0" xfId="45" applyNumberFormat="1" applyFont="1" applyFill="1" applyBorder="1" applyAlignment="1">
      <alignment horizontal="right"/>
    </xf>
    <xf numFmtId="4" fontId="0" fillId="0" borderId="0" xfId="45" applyNumberFormat="1" applyFont="1" applyFill="1" applyBorder="1" applyAlignment="1">
      <alignment horizontal="right"/>
    </xf>
    <xf numFmtId="0" fontId="4" fillId="0" borderId="0" xfId="0" applyFont="1" applyFill="1" applyBorder="1" applyAlignment="1">
      <alignment horizontal="justify" vertical="top" wrapText="1"/>
    </xf>
    <xf numFmtId="172" fontId="0" fillId="0" borderId="0" xfId="0" applyNumberFormat="1" applyFont="1" applyFill="1" applyBorder="1" applyAlignment="1">
      <alignment horizontal="justify" vertical="center" wrapText="1"/>
    </xf>
    <xf numFmtId="0" fontId="0" fillId="0" borderId="0" xfId="0" applyFont="1" applyAlignment="1">
      <alignment horizontal="justify"/>
    </xf>
    <xf numFmtId="4" fontId="0" fillId="0" borderId="0" xfId="0" applyNumberFormat="1" applyFont="1" applyAlignment="1">
      <alignment horizontal="right"/>
    </xf>
    <xf numFmtId="0" fontId="16" fillId="0" borderId="0" xfId="0" applyFont="1" applyFill="1" applyAlignment="1">
      <alignment horizontal="left" vertical="top"/>
    </xf>
    <xf numFmtId="49" fontId="0" fillId="0" borderId="0" xfId="0" applyNumberFormat="1" applyFont="1" applyBorder="1" applyAlignment="1">
      <alignment horizontal="justify" vertical="top" wrapText="1"/>
    </xf>
    <xf numFmtId="49" fontId="0" fillId="0" borderId="0" xfId="0" applyNumberFormat="1" applyFont="1" applyBorder="1" applyAlignment="1">
      <alignment horizontal="left" vertical="top" wrapText="1"/>
    </xf>
    <xf numFmtId="49" fontId="0" fillId="0" borderId="0" xfId="0" applyNumberFormat="1" applyFont="1" applyBorder="1" applyAlignment="1">
      <alignment wrapText="1"/>
    </xf>
    <xf numFmtId="0" fontId="4" fillId="0" borderId="12" xfId="0" applyFont="1" applyFill="1" applyBorder="1" applyAlignment="1">
      <alignment horizontal="left" vertical="top" wrapText="1"/>
    </xf>
    <xf numFmtId="0" fontId="0" fillId="0" borderId="0" xfId="0" applyNumberFormat="1" applyFont="1" applyFill="1" applyAlignment="1" applyProtection="1">
      <alignment horizontal="justify" vertical="top" wrapText="1"/>
      <protection locked="0"/>
    </xf>
    <xf numFmtId="0" fontId="10" fillId="0" borderId="0" xfId="0" applyFont="1" applyFill="1" applyAlignment="1">
      <alignment horizontal="center"/>
    </xf>
    <xf numFmtId="4" fontId="11" fillId="0" borderId="0" xfId="45" applyNumberFormat="1" applyFont="1" applyFill="1" applyBorder="1" applyAlignment="1">
      <alignment/>
    </xf>
    <xf numFmtId="0" fontId="4" fillId="0" borderId="13" xfId="0" applyFont="1" applyFill="1" applyBorder="1" applyAlignment="1">
      <alignment horizontal="left" vertical="top" wrapText="1"/>
    </xf>
    <xf numFmtId="0" fontId="0" fillId="0" borderId="13" xfId="0" applyFont="1" applyFill="1" applyBorder="1" applyAlignment="1">
      <alignment horizontal="center"/>
    </xf>
    <xf numFmtId="0" fontId="0" fillId="0" borderId="0" xfId="0" applyBorder="1" applyAlignment="1">
      <alignment horizontal="left" vertical="top"/>
    </xf>
    <xf numFmtId="0" fontId="0" fillId="0" borderId="0" xfId="0" applyBorder="1" applyAlignment="1">
      <alignment/>
    </xf>
    <xf numFmtId="0" fontId="89" fillId="0" borderId="0" xfId="0" applyFont="1" applyBorder="1" applyAlignment="1">
      <alignment horizontal="justify" vertical="top" wrapText="1"/>
    </xf>
    <xf numFmtId="0" fontId="0" fillId="0" borderId="0" xfId="0" applyFont="1" applyBorder="1" applyAlignment="1" quotePrefix="1">
      <alignment horizontal="justify" vertical="top" wrapText="1"/>
    </xf>
    <xf numFmtId="0" fontId="0" fillId="34" borderId="0" xfId="0" applyFont="1" applyFill="1"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Font="1" applyAlignment="1">
      <alignment vertical="top" wrapText="1"/>
    </xf>
    <xf numFmtId="0" fontId="0" fillId="0" borderId="0" xfId="0" applyFont="1" applyFill="1" applyAlignment="1">
      <alignment vertical="top" wrapText="1"/>
    </xf>
    <xf numFmtId="0" fontId="0" fillId="0" borderId="0" xfId="0" applyFont="1" applyFill="1" applyBorder="1" applyAlignment="1">
      <alignment/>
    </xf>
    <xf numFmtId="2" fontId="0" fillId="0" borderId="0" xfId="0" applyNumberFormat="1" applyFont="1" applyFill="1" applyAlignment="1">
      <alignment horizontal="left" vertical="top" wrapText="1"/>
    </xf>
    <xf numFmtId="4" fontId="10" fillId="0" borderId="0" xfId="0" applyNumberFormat="1" applyFont="1" applyFill="1" applyBorder="1" applyAlignment="1">
      <alignment/>
    </xf>
    <xf numFmtId="0" fontId="3" fillId="0" borderId="0" xfId="70" applyFont="1" applyBorder="1" applyAlignment="1">
      <alignment horizontal="justify"/>
      <protection/>
    </xf>
    <xf numFmtId="0" fontId="0" fillId="0" borderId="0" xfId="70" applyFont="1" applyFill="1" applyBorder="1" applyAlignment="1">
      <alignment horizontal="center"/>
      <protection/>
    </xf>
    <xf numFmtId="0" fontId="0" fillId="0" borderId="0" xfId="70" applyFont="1" applyBorder="1" applyAlignment="1">
      <alignment horizontal="right"/>
      <protection/>
    </xf>
    <xf numFmtId="3" fontId="0" fillId="0" borderId="0" xfId="0" applyNumberFormat="1" applyFont="1" applyFill="1" applyBorder="1" applyAlignment="1">
      <alignment/>
    </xf>
    <xf numFmtId="0" fontId="0" fillId="0" borderId="13" xfId="0" applyFont="1" applyFill="1" applyBorder="1" applyAlignment="1">
      <alignment horizontal="justify" vertical="top" wrapText="1"/>
    </xf>
    <xf numFmtId="3" fontId="0" fillId="0" borderId="0" xfId="44" applyNumberFormat="1" applyFont="1" applyFill="1" applyBorder="1" applyAlignment="1">
      <alignment horizontal="right"/>
    </xf>
    <xf numFmtId="172" fontId="4" fillId="0" borderId="14" xfId="0" applyNumberFormat="1" applyFont="1" applyFill="1" applyBorder="1" applyAlignment="1">
      <alignment horizontal="left" vertical="top" wrapText="1"/>
    </xf>
    <xf numFmtId="172" fontId="4" fillId="0" borderId="11" xfId="0" applyNumberFormat="1" applyFont="1" applyFill="1" applyBorder="1" applyAlignment="1">
      <alignment horizontal="left" vertical="top" wrapText="1"/>
    </xf>
    <xf numFmtId="172" fontId="4" fillId="0" borderId="11" xfId="0" applyNumberFormat="1" applyFont="1" applyFill="1" applyBorder="1" applyAlignment="1">
      <alignment horizontal="center"/>
    </xf>
    <xf numFmtId="172" fontId="4" fillId="0" borderId="0" xfId="0" applyNumberFormat="1" applyFont="1" applyFill="1" applyBorder="1" applyAlignment="1">
      <alignment horizontal="left" vertical="top" wrapText="1"/>
    </xf>
    <xf numFmtId="0" fontId="25" fillId="0" borderId="0" xfId="0" applyFont="1" applyFill="1" applyBorder="1" applyAlignment="1">
      <alignment horizontal="left" vertical="top" wrapText="1"/>
    </xf>
    <xf numFmtId="4" fontId="22" fillId="0" borderId="0" xfId="0" applyNumberFormat="1" applyFont="1" applyFill="1" applyBorder="1" applyAlignment="1" applyProtection="1">
      <alignment horizontal="right" wrapText="1"/>
      <protection locked="0"/>
    </xf>
    <xf numFmtId="0" fontId="0" fillId="0" borderId="0" xfId="61" applyFont="1" applyAlignment="1">
      <alignment horizontal="right" vertical="top"/>
      <protection/>
    </xf>
    <xf numFmtId="49" fontId="25" fillId="0" borderId="0" xfId="61" applyNumberFormat="1" applyFont="1" applyFill="1" applyBorder="1" applyAlignment="1">
      <alignment horizontal="justify" vertical="center" wrapText="1"/>
      <protection/>
    </xf>
    <xf numFmtId="0" fontId="26" fillId="0" borderId="0" xfId="61" applyFont="1" applyFill="1" applyBorder="1" applyAlignment="1">
      <alignment horizontal="center" vertical="top"/>
      <protection/>
    </xf>
    <xf numFmtId="4" fontId="9" fillId="0" borderId="0" xfId="69" applyNumberFormat="1" applyFont="1" applyFill="1" applyBorder="1" applyAlignment="1">
      <alignment horizontal="center" wrapText="1"/>
      <protection/>
    </xf>
    <xf numFmtId="172" fontId="27" fillId="0" borderId="0" xfId="61" applyNumberFormat="1" applyFont="1" applyFill="1" applyBorder="1">
      <alignment/>
      <protection/>
    </xf>
    <xf numFmtId="0" fontId="0" fillId="0" borderId="0" xfId="61" applyFont="1" applyFill="1" applyBorder="1">
      <alignment/>
      <protection/>
    </xf>
    <xf numFmtId="0" fontId="4" fillId="0" borderId="0" xfId="61" applyFont="1" applyFill="1" applyAlignment="1">
      <alignment vertical="top"/>
      <protection/>
    </xf>
    <xf numFmtId="0" fontId="25" fillId="0" borderId="0" xfId="61" applyFont="1" applyFill="1" applyAlignment="1">
      <alignment horizontal="left" vertical="top"/>
      <protection/>
    </xf>
    <xf numFmtId="0" fontId="0" fillId="0" borderId="0" xfId="61" applyFont="1" applyFill="1" applyAlignment="1">
      <alignment horizontal="center"/>
      <protection/>
    </xf>
    <xf numFmtId="4" fontId="0" fillId="0" borderId="0" xfId="61" applyNumberFormat="1" applyFont="1" applyFill="1" applyAlignment="1">
      <alignment horizontal="right"/>
      <protection/>
    </xf>
    <xf numFmtId="0" fontId="0" fillId="0" borderId="0" xfId="61" applyFont="1" applyFill="1" applyAlignment="1">
      <alignment horizontal="justify" vertical="top" wrapText="1"/>
      <protection/>
    </xf>
    <xf numFmtId="0" fontId="15" fillId="0" borderId="0" xfId="61" applyFont="1" applyAlignment="1">
      <alignment horizontal="justify" vertical="top" wrapText="1"/>
      <protection/>
    </xf>
    <xf numFmtId="0" fontId="15" fillId="0" borderId="0" xfId="61" applyFont="1" applyAlignment="1">
      <alignment horizontal="center" wrapText="1"/>
      <protection/>
    </xf>
    <xf numFmtId="4" fontId="21" fillId="0" borderId="0" xfId="61" applyNumberFormat="1" applyFont="1" applyAlignment="1">
      <alignment horizontal="right" wrapText="1"/>
      <protection/>
    </xf>
    <xf numFmtId="0" fontId="15" fillId="0" borderId="0" xfId="61" applyFont="1">
      <alignment/>
      <protection/>
    </xf>
    <xf numFmtId="0" fontId="0" fillId="0" borderId="0" xfId="61" applyFont="1" applyAlignment="1">
      <alignment horizontal="justify" vertical="top" wrapText="1"/>
      <protection/>
    </xf>
    <xf numFmtId="0" fontId="0" fillId="0" borderId="0" xfId="61" applyFont="1" applyAlignment="1">
      <alignment horizontal="center" wrapText="1"/>
      <protection/>
    </xf>
    <xf numFmtId="4" fontId="0" fillId="0" borderId="0" xfId="61" applyNumberFormat="1" applyFont="1" applyAlignment="1">
      <alignment horizontal="right" wrapText="1"/>
      <protection/>
    </xf>
    <xf numFmtId="4" fontId="10" fillId="0" borderId="0" xfId="61" applyNumberFormat="1" applyFont="1" applyFill="1" applyAlignment="1" applyProtection="1">
      <alignment horizontal="right" wrapText="1"/>
      <protection locked="0"/>
    </xf>
    <xf numFmtId="0" fontId="0" fillId="0" borderId="0" xfId="61" applyFont="1">
      <alignment/>
      <protection/>
    </xf>
    <xf numFmtId="0" fontId="0" fillId="0" borderId="0" xfId="61" applyNumberFormat="1" applyFont="1" applyAlignment="1">
      <alignment horizontal="right" wrapText="1"/>
      <protection/>
    </xf>
    <xf numFmtId="208" fontId="0" fillId="0" borderId="0" xfId="61" applyNumberFormat="1" applyFont="1" applyFill="1" applyBorder="1" applyAlignment="1">
      <alignment horizontal="left" vertical="top" wrapText="1"/>
      <protection/>
    </xf>
    <xf numFmtId="0" fontId="3" fillId="0" borderId="0" xfId="61" applyFont="1" applyFill="1" applyAlignment="1">
      <alignment horizontal="justify" vertical="top" wrapText="1"/>
      <protection/>
    </xf>
    <xf numFmtId="0" fontId="3" fillId="0" borderId="0" xfId="61" applyFont="1" applyFill="1" applyBorder="1" applyAlignment="1">
      <alignment horizontal="center" wrapText="1"/>
      <protection/>
    </xf>
    <xf numFmtId="4" fontId="3" fillId="0" borderId="0" xfId="46" applyNumberFormat="1" applyFont="1" applyFill="1" applyBorder="1" applyAlignment="1">
      <alignment horizontal="right"/>
    </xf>
    <xf numFmtId="0" fontId="14" fillId="0" borderId="0" xfId="61" applyFont="1" applyFill="1" applyBorder="1" applyAlignment="1">
      <alignment horizontal="right" vertical="top" wrapText="1"/>
      <protection/>
    </xf>
    <xf numFmtId="172" fontId="4" fillId="33" borderId="0" xfId="61" applyNumberFormat="1" applyFont="1" applyFill="1" applyBorder="1" applyAlignment="1">
      <alignment horizontal="right" vertical="top"/>
      <protection/>
    </xf>
    <xf numFmtId="172" fontId="15" fillId="33" borderId="0" xfId="61" applyNumberFormat="1" applyFont="1" applyFill="1" applyBorder="1" applyAlignment="1">
      <alignment horizontal="right" vertical="top"/>
      <protection/>
    </xf>
    <xf numFmtId="172" fontId="4" fillId="0" borderId="0" xfId="61" applyNumberFormat="1" applyFont="1" applyFill="1" applyBorder="1">
      <alignment/>
      <protection/>
    </xf>
    <xf numFmtId="0" fontId="0" fillId="0" borderId="0" xfId="61" applyNumberFormat="1" applyFont="1" applyFill="1" applyBorder="1" applyAlignment="1">
      <alignment horizontal="left" vertical="top"/>
      <protection/>
    </xf>
    <xf numFmtId="0" fontId="3" fillId="0" borderId="0" xfId="61" applyFont="1" applyFill="1" applyBorder="1" applyAlignment="1">
      <alignment horizontal="justify" vertical="top" wrapText="1"/>
      <protection/>
    </xf>
    <xf numFmtId="0" fontId="0" fillId="0" borderId="0" xfId="61" applyFont="1" applyFill="1" applyBorder="1" applyAlignment="1">
      <alignment horizontal="center" wrapText="1"/>
      <protection/>
    </xf>
    <xf numFmtId="3" fontId="0" fillId="0" borderId="0" xfId="46" applyNumberFormat="1" applyFont="1" applyFill="1" applyBorder="1" applyAlignment="1">
      <alignment horizontal="right"/>
    </xf>
    <xf numFmtId="4" fontId="10" fillId="0" borderId="0" xfId="46" applyNumberFormat="1" applyFont="1" applyFill="1" applyBorder="1" applyAlignment="1">
      <alignment/>
    </xf>
    <xf numFmtId="172" fontId="0" fillId="0" borderId="0" xfId="61" applyNumberFormat="1" applyFont="1" applyFill="1" applyBorder="1" applyAlignment="1">
      <alignment horizontal="left" vertical="top" wrapText="1"/>
      <protection/>
    </xf>
    <xf numFmtId="172" fontId="0" fillId="0" borderId="0" xfId="61" applyNumberFormat="1" applyFont="1" applyFill="1" applyBorder="1" applyAlignment="1">
      <alignment horizontal="right"/>
      <protection/>
    </xf>
    <xf numFmtId="0" fontId="11" fillId="0" borderId="0" xfId="61" applyFont="1" applyFill="1">
      <alignment/>
      <protection/>
    </xf>
    <xf numFmtId="172" fontId="20" fillId="0" borderId="0" xfId="61" applyNumberFormat="1" applyFont="1" applyFill="1" applyBorder="1" applyAlignment="1">
      <alignment horizontal="left"/>
      <protection/>
    </xf>
    <xf numFmtId="0" fontId="0" fillId="0" borderId="0" xfId="61" applyFont="1" applyAlignment="1">
      <alignment horizontal="center"/>
      <protection/>
    </xf>
    <xf numFmtId="4" fontId="0" fillId="0" borderId="0" xfId="61" applyNumberFormat="1" applyFont="1" applyAlignment="1">
      <alignment horizontal="right"/>
      <protection/>
    </xf>
    <xf numFmtId="0" fontId="0" fillId="0" borderId="0" xfId="61" applyFont="1" applyBorder="1" applyAlignment="1">
      <alignment horizontal="left" wrapText="1"/>
      <protection/>
    </xf>
    <xf numFmtId="0" fontId="0" fillId="0" borderId="0" xfId="61" applyFont="1" applyBorder="1" applyAlignment="1">
      <alignment horizontal="center" wrapText="1"/>
      <protection/>
    </xf>
    <xf numFmtId="4" fontId="0" fillId="0" borderId="0" xfId="61" applyNumberFormat="1" applyFont="1" applyBorder="1" applyAlignment="1">
      <alignment horizontal="right" wrapText="1"/>
      <protection/>
    </xf>
    <xf numFmtId="0" fontId="0" fillId="0" borderId="0" xfId="61" applyFont="1" applyFill="1" applyBorder="1" applyAlignment="1">
      <alignment horizontal="left" wrapText="1"/>
      <protection/>
    </xf>
    <xf numFmtId="4" fontId="0" fillId="0" borderId="0" xfId="61" applyNumberFormat="1" applyFont="1" applyFill="1" applyBorder="1" applyAlignment="1">
      <alignment horizontal="right" wrapText="1"/>
      <protection/>
    </xf>
    <xf numFmtId="0" fontId="0" fillId="0" borderId="0" xfId="61" applyFont="1" applyFill="1">
      <alignment/>
      <protection/>
    </xf>
    <xf numFmtId="210" fontId="0" fillId="0" borderId="0" xfId="61" applyNumberFormat="1" applyFont="1" applyFill="1" applyBorder="1" applyAlignment="1">
      <alignment horizontal="left" vertical="top"/>
      <protection/>
    </xf>
    <xf numFmtId="0" fontId="0" fillId="0" borderId="0" xfId="61" applyFont="1" applyFill="1" applyBorder="1" applyAlignment="1">
      <alignment horizontal="center" wrapText="1"/>
      <protection/>
    </xf>
    <xf numFmtId="4" fontId="10" fillId="0" borderId="0" xfId="46" applyNumberFormat="1" applyFont="1" applyFill="1" applyBorder="1" applyAlignment="1">
      <alignment/>
    </xf>
    <xf numFmtId="0" fontId="10" fillId="0" borderId="0" xfId="61" applyFont="1" applyFill="1">
      <alignment/>
      <protection/>
    </xf>
    <xf numFmtId="0" fontId="0" fillId="0" borderId="0" xfId="61" applyFont="1" applyFill="1">
      <alignment/>
      <protection/>
    </xf>
    <xf numFmtId="204" fontId="0" fillId="0" borderId="0" xfId="61" applyNumberFormat="1" applyFont="1" applyFill="1" applyBorder="1" applyAlignment="1">
      <alignment horizontal="left" vertical="top"/>
      <protection/>
    </xf>
    <xf numFmtId="172" fontId="0" fillId="0" borderId="0" xfId="61" applyNumberFormat="1" applyFont="1" applyFill="1" applyBorder="1" applyAlignment="1">
      <alignment horizontal="center"/>
      <protection/>
    </xf>
    <xf numFmtId="4" fontId="0" fillId="0" borderId="0" xfId="46" applyNumberFormat="1" applyFont="1" applyFill="1" applyBorder="1" applyAlignment="1">
      <alignment horizontal="right"/>
    </xf>
    <xf numFmtId="0" fontId="0" fillId="0" borderId="0" xfId="61" applyFont="1" applyAlignment="1">
      <alignment horizontal="left" vertical="top" wrapText="1"/>
      <protection/>
    </xf>
    <xf numFmtId="0" fontId="3" fillId="0" borderId="0" xfId="61" applyFont="1" applyFill="1" applyAlignment="1">
      <alignment horizontal="left" vertical="top" wrapText="1"/>
      <protection/>
    </xf>
    <xf numFmtId="0" fontId="0" fillId="0" borderId="0" xfId="61" applyFont="1" applyFill="1" applyAlignment="1">
      <alignment horizontal="center" wrapText="1"/>
      <protection/>
    </xf>
    <xf numFmtId="0" fontId="0" fillId="0" borderId="0" xfId="61" applyNumberFormat="1" applyFont="1" applyFill="1" applyAlignment="1">
      <alignment wrapText="1"/>
      <protection/>
    </xf>
    <xf numFmtId="3" fontId="0" fillId="0" borderId="0" xfId="61" applyNumberFormat="1" applyFont="1" applyFill="1" applyBorder="1" applyAlignment="1">
      <alignment horizontal="right" wrapText="1"/>
      <protection/>
    </xf>
    <xf numFmtId="0" fontId="6" fillId="0" borderId="0" xfId="61" applyFont="1" applyFill="1" applyBorder="1" applyAlignment="1">
      <alignment horizontal="justify" vertical="top" wrapText="1"/>
      <protection/>
    </xf>
    <xf numFmtId="172" fontId="22" fillId="0" borderId="0" xfId="61" applyNumberFormat="1" applyFont="1" applyFill="1" applyBorder="1">
      <alignment/>
      <protection/>
    </xf>
    <xf numFmtId="0" fontId="0" fillId="0" borderId="0" xfId="61" applyFont="1" applyBorder="1" applyAlignment="1">
      <alignment horizontal="justify" vertical="top" wrapText="1"/>
      <protection/>
    </xf>
    <xf numFmtId="0" fontId="4" fillId="0" borderId="11" xfId="61" applyFont="1" applyFill="1" applyBorder="1" applyAlignment="1">
      <alignment horizontal="left" vertical="top" wrapText="1"/>
      <protection/>
    </xf>
    <xf numFmtId="0" fontId="0" fillId="0" borderId="11" xfId="61" applyFont="1" applyFill="1" applyBorder="1" applyAlignment="1">
      <alignment horizontal="center"/>
      <protection/>
    </xf>
    <xf numFmtId="4" fontId="0" fillId="0" borderId="11" xfId="61" applyNumberFormat="1" applyFont="1" applyFill="1" applyBorder="1" applyAlignment="1">
      <alignment horizontal="right"/>
      <protection/>
    </xf>
    <xf numFmtId="0" fontId="4" fillId="0" borderId="0" xfId="61" applyFont="1" applyFill="1" applyBorder="1" applyAlignment="1">
      <alignment horizontal="left" vertical="top" wrapText="1"/>
      <protection/>
    </xf>
    <xf numFmtId="0" fontId="0" fillId="0" borderId="0" xfId="61" applyFont="1" applyFill="1" applyBorder="1" applyAlignment="1">
      <alignment horizontal="center"/>
      <protection/>
    </xf>
    <xf numFmtId="4" fontId="0" fillId="0" borderId="0" xfId="61" applyNumberFormat="1" applyFont="1" applyFill="1" applyBorder="1" applyAlignment="1">
      <alignment horizontal="right"/>
      <protection/>
    </xf>
    <xf numFmtId="0" fontId="4" fillId="0" borderId="0" xfId="61" applyFont="1" applyAlignment="1">
      <alignment horizontal="center"/>
      <protection/>
    </xf>
    <xf numFmtId="0" fontId="4" fillId="0" borderId="0" xfId="61" applyFont="1">
      <alignment/>
      <protection/>
    </xf>
    <xf numFmtId="0" fontId="4" fillId="0" borderId="0" xfId="61" applyFont="1" applyAlignment="1">
      <alignment horizontal="left" vertical="top"/>
      <protection/>
    </xf>
    <xf numFmtId="0" fontId="4" fillId="0" borderId="0" xfId="61" applyFont="1" applyAlignment="1">
      <alignment horizontal="justify" vertical="top" wrapText="1"/>
      <protection/>
    </xf>
    <xf numFmtId="0" fontId="0" fillId="0" borderId="0" xfId="61" applyFont="1" applyAlignment="1">
      <alignment horizontal="left" vertical="top"/>
      <protection/>
    </xf>
    <xf numFmtId="0" fontId="0" fillId="0" borderId="0" xfId="61" applyFont="1" applyAlignment="1" quotePrefix="1">
      <alignment horizontal="justify" vertical="top" wrapText="1"/>
      <protection/>
    </xf>
    <xf numFmtId="0" fontId="0" fillId="0" borderId="0" xfId="61" applyFont="1" applyFill="1" applyBorder="1" applyAlignment="1">
      <alignment horizontal="justify" vertical="top" wrapText="1"/>
      <protection/>
    </xf>
    <xf numFmtId="4" fontId="10" fillId="0" borderId="0" xfId="61" applyNumberFormat="1" applyFont="1" applyFill="1" applyAlignment="1">
      <alignment horizontal="right"/>
      <protection/>
    </xf>
    <xf numFmtId="0" fontId="0" fillId="0" borderId="18" xfId="61" applyFont="1" applyBorder="1" applyAlignment="1">
      <alignment horizontal="left" vertical="top"/>
      <protection/>
    </xf>
    <xf numFmtId="0" fontId="0" fillId="0" borderId="11" xfId="61" applyFont="1" applyBorder="1" applyAlignment="1">
      <alignment horizontal="center"/>
      <protection/>
    </xf>
    <xf numFmtId="49" fontId="0" fillId="0" borderId="0" xfId="61" applyNumberFormat="1" applyFont="1" applyFill="1" applyBorder="1" applyAlignment="1">
      <alignment horizontal="justify" vertical="center" wrapText="1"/>
      <protection/>
    </xf>
    <xf numFmtId="0" fontId="0" fillId="0" borderId="0" xfId="61" applyFont="1" applyFill="1" applyBorder="1" applyAlignment="1">
      <alignment horizontal="center" vertical="top"/>
      <protection/>
    </xf>
    <xf numFmtId="0" fontId="0" fillId="0" borderId="0" xfId="61" applyFont="1" applyFill="1" applyBorder="1" applyAlignment="1">
      <alignment horizontal="left" vertical="top" wrapText="1"/>
      <protection/>
    </xf>
    <xf numFmtId="0" fontId="0" fillId="0" borderId="0" xfId="61" applyFont="1" applyBorder="1" applyAlignment="1">
      <alignment horizontal="center"/>
      <protection/>
    </xf>
    <xf numFmtId="4" fontId="0" fillId="0" borderId="0" xfId="61" applyNumberFormat="1" applyFont="1" applyBorder="1">
      <alignment/>
      <protection/>
    </xf>
    <xf numFmtId="0" fontId="15" fillId="0" borderId="0" xfId="61" applyFont="1" applyAlignment="1">
      <alignment horizontal="left" vertical="top"/>
      <protection/>
    </xf>
    <xf numFmtId="0" fontId="4" fillId="0" borderId="0" xfId="61" applyFont="1" applyFill="1" applyAlignment="1">
      <alignment horizontal="left" vertical="top"/>
      <protection/>
    </xf>
    <xf numFmtId="49" fontId="4" fillId="0" borderId="0" xfId="61" applyNumberFormat="1" applyFont="1" applyFill="1" applyBorder="1" applyAlignment="1">
      <alignment horizontal="justify" vertical="center" wrapText="1"/>
      <protection/>
    </xf>
    <xf numFmtId="49" fontId="0" fillId="0" borderId="0" xfId="61" applyNumberFormat="1" applyFont="1" applyAlignment="1">
      <alignment horizontal="justify" vertical="top" wrapText="1"/>
      <protection/>
    </xf>
    <xf numFmtId="4" fontId="0" fillId="0" borderId="0" xfId="61" applyNumberFormat="1" applyFont="1">
      <alignment/>
      <protection/>
    </xf>
    <xf numFmtId="49" fontId="0" fillId="0" borderId="0" xfId="61" applyNumberFormat="1" applyFont="1" applyAlignment="1">
      <alignment horizontal="left" vertical="top" wrapText="1"/>
      <protection/>
    </xf>
    <xf numFmtId="0" fontId="0" fillId="0" borderId="0" xfId="61" applyNumberFormat="1" applyFont="1" applyAlignment="1">
      <alignment horizontal="right"/>
      <protection/>
    </xf>
    <xf numFmtId="49" fontId="0" fillId="0" borderId="0" xfId="61" applyNumberFormat="1" applyFont="1" applyAlignment="1">
      <alignment wrapText="1"/>
      <protection/>
    </xf>
    <xf numFmtId="0" fontId="0" fillId="0" borderId="0" xfId="61" applyNumberFormat="1" applyFont="1">
      <alignment/>
      <protection/>
    </xf>
    <xf numFmtId="49" fontId="0" fillId="0" borderId="0" xfId="61" applyNumberFormat="1" applyFont="1" applyBorder="1" applyAlignment="1">
      <alignment horizontal="justify" vertical="top" wrapText="1"/>
      <protection/>
    </xf>
    <xf numFmtId="0" fontId="0" fillId="0" borderId="0" xfId="61" applyFont="1" applyAlignment="1">
      <alignment horizontal="center" vertical="top"/>
      <protection/>
    </xf>
    <xf numFmtId="0" fontId="0" fillId="0" borderId="12" xfId="61" applyFont="1" applyFill="1" applyBorder="1" applyAlignment="1">
      <alignment horizontal="left" vertical="top" wrapText="1"/>
      <protection/>
    </xf>
    <xf numFmtId="0" fontId="0" fillId="0" borderId="12" xfId="61" applyFont="1" applyFill="1" applyBorder="1" applyAlignment="1">
      <alignment horizontal="center"/>
      <protection/>
    </xf>
    <xf numFmtId="4" fontId="0" fillId="0" borderId="12" xfId="61" applyNumberFormat="1" applyFont="1" applyFill="1" applyBorder="1" applyAlignment="1">
      <alignment horizontal="right"/>
      <protection/>
    </xf>
    <xf numFmtId="0" fontId="4" fillId="0" borderId="0" xfId="61" applyFont="1" applyBorder="1" applyAlignment="1">
      <alignment horizontal="left" vertical="top"/>
      <protection/>
    </xf>
    <xf numFmtId="49" fontId="4" fillId="0" borderId="0" xfId="61" applyNumberFormat="1" applyFont="1" applyBorder="1" applyAlignment="1">
      <alignment horizontal="justify" vertical="top" wrapText="1"/>
      <protection/>
    </xf>
    <xf numFmtId="0" fontId="0" fillId="0" borderId="0" xfId="61" applyFont="1" applyFill="1" applyAlignment="1">
      <alignment horizontal="left" vertical="top"/>
      <protection/>
    </xf>
    <xf numFmtId="49" fontId="0" fillId="0" borderId="0" xfId="61" applyNumberFormat="1" applyFont="1" applyFill="1" applyAlignment="1">
      <alignment horizontal="justify" vertical="top" wrapText="1"/>
      <protection/>
    </xf>
    <xf numFmtId="0" fontId="0" fillId="0" borderId="0" xfId="61" applyFont="1" applyFill="1" applyAlignment="1">
      <alignment horizontal="center" vertical="top" wrapText="1"/>
      <protection/>
    </xf>
    <xf numFmtId="0" fontId="0" fillId="0" borderId="0" xfId="61" applyFont="1" applyFill="1" applyBorder="1" applyAlignment="1">
      <alignment horizontal="justify" vertical="center" wrapText="1"/>
      <protection/>
    </xf>
    <xf numFmtId="0" fontId="0" fillId="0" borderId="0" xfId="61" applyFont="1" applyFill="1" applyAlignment="1">
      <alignment horizontal="right"/>
      <protection/>
    </xf>
    <xf numFmtId="0" fontId="0" fillId="0" borderId="18" xfId="61" applyFont="1" applyFill="1" applyBorder="1" applyAlignment="1">
      <alignment horizontal="left" vertical="top"/>
      <protection/>
    </xf>
    <xf numFmtId="0" fontId="0" fillId="0" borderId="0" xfId="61" applyFont="1" applyFill="1" applyBorder="1" applyAlignment="1">
      <alignment horizontal="right" vertical="top"/>
      <protection/>
    </xf>
    <xf numFmtId="0" fontId="0" fillId="0" borderId="0" xfId="61" applyFont="1" applyFill="1" applyBorder="1" applyAlignment="1">
      <alignment horizontal="right"/>
      <protection/>
    </xf>
    <xf numFmtId="0" fontId="4" fillId="0" borderId="0" xfId="61" applyFont="1" applyAlignment="1">
      <alignment horizontal="justify" vertical="top" wrapText="1"/>
      <protection/>
    </xf>
    <xf numFmtId="0" fontId="4" fillId="0" borderId="0" xfId="61" applyFont="1" applyAlignment="1">
      <alignment horizontal="center"/>
      <protection/>
    </xf>
    <xf numFmtId="4" fontId="4" fillId="0" borderId="0" xfId="61" applyNumberFormat="1" applyFont="1">
      <alignment/>
      <protection/>
    </xf>
    <xf numFmtId="0" fontId="4" fillId="0" borderId="0" xfId="61" applyFont="1">
      <alignment/>
      <protection/>
    </xf>
    <xf numFmtId="0" fontId="4" fillId="0" borderId="0" xfId="61" applyFont="1" applyFill="1" applyAlignment="1">
      <alignment horizontal="justify" vertical="top" wrapText="1"/>
      <protection/>
    </xf>
    <xf numFmtId="4" fontId="4" fillId="0" borderId="0" xfId="61" applyNumberFormat="1" applyFont="1">
      <alignment/>
      <protection/>
    </xf>
    <xf numFmtId="0" fontId="0" fillId="0" borderId="0" xfId="61" applyFont="1" applyAlignment="1">
      <alignment vertical="top"/>
      <protection/>
    </xf>
    <xf numFmtId="172" fontId="0" fillId="0" borderId="0" xfId="61" applyNumberFormat="1" applyFont="1" applyFill="1" applyBorder="1" applyAlignment="1">
      <alignment horizontal="justify" vertical="top" wrapText="1"/>
      <protection/>
    </xf>
    <xf numFmtId="172" fontId="0" fillId="0" borderId="0" xfId="61" applyNumberFormat="1" applyFont="1" applyBorder="1" applyAlignment="1">
      <alignment horizontal="justify" vertical="top" wrapText="1"/>
      <protection/>
    </xf>
    <xf numFmtId="172" fontId="0" fillId="0" borderId="0" xfId="61" applyNumberFormat="1" applyFont="1" applyBorder="1" applyAlignment="1">
      <alignment horizontal="center"/>
      <protection/>
    </xf>
    <xf numFmtId="2" fontId="0" fillId="0" borderId="0" xfId="61" applyNumberFormat="1" applyFont="1" applyAlignment="1">
      <alignment horizontal="right"/>
      <protection/>
    </xf>
    <xf numFmtId="0" fontId="4" fillId="0" borderId="14" xfId="61" applyFont="1" applyFill="1" applyBorder="1" applyAlignment="1">
      <alignment horizontal="left" vertical="top" wrapText="1"/>
      <protection/>
    </xf>
    <xf numFmtId="0" fontId="4" fillId="0" borderId="0" xfId="61" applyFont="1" applyFill="1" applyBorder="1" applyAlignment="1">
      <alignment horizontal="left" vertical="top"/>
      <protection/>
    </xf>
    <xf numFmtId="0" fontId="4" fillId="0" borderId="0" xfId="61" applyFont="1" applyFill="1" applyBorder="1" applyAlignment="1">
      <alignment horizontal="justify" vertical="top" wrapText="1"/>
      <protection/>
    </xf>
    <xf numFmtId="4" fontId="10" fillId="0" borderId="0" xfId="61" applyNumberFormat="1" applyFont="1" applyFill="1" applyBorder="1">
      <alignment/>
      <protection/>
    </xf>
    <xf numFmtId="0" fontId="0" fillId="0" borderId="0" xfId="61" applyFont="1" applyFill="1" applyAlignment="1">
      <alignment horizontal="left" vertical="top"/>
      <protection/>
    </xf>
    <xf numFmtId="0" fontId="0" fillId="0" borderId="0" xfId="61" applyFont="1" applyFill="1" applyAlignment="1">
      <alignment horizontal="center"/>
      <protection/>
    </xf>
    <xf numFmtId="4" fontId="29" fillId="0" borderId="0" xfId="61" applyNumberFormat="1" applyFont="1" applyFill="1">
      <alignment/>
      <protection/>
    </xf>
    <xf numFmtId="0" fontId="17" fillId="0" borderId="0" xfId="61" applyFont="1" applyFill="1">
      <alignment/>
      <protection/>
    </xf>
    <xf numFmtId="172" fontId="0" fillId="0" borderId="0" xfId="61" applyNumberFormat="1" applyFont="1" applyFill="1" applyAlignment="1">
      <alignment horizontal="left" vertical="top"/>
      <protection/>
    </xf>
    <xf numFmtId="0" fontId="0" fillId="0" borderId="0" xfId="61" applyFont="1" applyFill="1" applyBorder="1" applyAlignment="1">
      <alignment horizontal="center" vertical="center" wrapText="1"/>
      <protection/>
    </xf>
    <xf numFmtId="172" fontId="0" fillId="0" borderId="0" xfId="61" applyNumberFormat="1" applyFont="1" applyFill="1" applyBorder="1">
      <alignment/>
      <protection/>
    </xf>
    <xf numFmtId="0" fontId="0" fillId="0" borderId="0" xfId="61" applyFont="1" applyFill="1" applyAlignment="1">
      <alignment horizontal="left" vertical="top" wrapText="1"/>
      <protection/>
    </xf>
    <xf numFmtId="0" fontId="0" fillId="0" borderId="0" xfId="61" applyFont="1" applyBorder="1" applyAlignment="1">
      <alignment horizontal="left" vertical="top"/>
      <protection/>
    </xf>
    <xf numFmtId="0" fontId="17" fillId="0" borderId="0" xfId="61" applyFont="1" applyBorder="1">
      <alignment/>
      <protection/>
    </xf>
    <xf numFmtId="0" fontId="0" fillId="0" borderId="0" xfId="61" applyFont="1" applyBorder="1" applyAlignment="1">
      <alignment/>
      <protection/>
    </xf>
    <xf numFmtId="0" fontId="4" fillId="0" borderId="11" xfId="61" applyFont="1" applyFill="1" applyBorder="1" applyAlignment="1">
      <alignment horizontal="left" vertical="top"/>
      <protection/>
    </xf>
    <xf numFmtId="4" fontId="0" fillId="0" borderId="11" xfId="61" applyNumberFormat="1" applyFont="1" applyBorder="1">
      <alignment/>
      <protection/>
    </xf>
    <xf numFmtId="0" fontId="0" fillId="0" borderId="0" xfId="61" applyFont="1" applyFill="1" applyBorder="1" applyAlignment="1">
      <alignment horizontal="left" vertical="top"/>
      <protection/>
    </xf>
    <xf numFmtId="0" fontId="6" fillId="0" borderId="0" xfId="61" applyFont="1" applyAlignment="1">
      <alignment horizontal="right" vertical="top"/>
      <protection/>
    </xf>
    <xf numFmtId="49" fontId="7" fillId="0" borderId="0" xfId="61" applyNumberFormat="1" applyFont="1" applyAlignment="1">
      <alignment horizontal="justify" vertical="top" wrapText="1"/>
      <protection/>
    </xf>
    <xf numFmtId="0" fontId="6" fillId="0" borderId="0" xfId="61" applyFont="1" applyAlignment="1">
      <alignment horizontal="center"/>
      <protection/>
    </xf>
    <xf numFmtId="4" fontId="6" fillId="0" borderId="0" xfId="61" applyNumberFormat="1" applyFont="1" applyAlignment="1">
      <alignment horizontal="right"/>
      <protection/>
    </xf>
    <xf numFmtId="0" fontId="6" fillId="0" borderId="0" xfId="61" applyFont="1" applyFill="1" applyBorder="1">
      <alignment/>
      <protection/>
    </xf>
    <xf numFmtId="0" fontId="6" fillId="0" borderId="0" xfId="61" applyFont="1" applyAlignment="1">
      <alignment horizontal="right"/>
      <protection/>
    </xf>
    <xf numFmtId="49" fontId="6" fillId="0" borderId="0" xfId="61" applyNumberFormat="1" applyFont="1" applyAlignment="1">
      <alignment horizontal="justify" vertical="top" wrapText="1"/>
      <protection/>
    </xf>
    <xf numFmtId="0" fontId="6" fillId="0" borderId="0" xfId="61" applyFont="1" applyFill="1" applyAlignment="1">
      <alignment horizontal="left" vertical="top"/>
      <protection/>
    </xf>
    <xf numFmtId="0" fontId="6" fillId="0" borderId="0" xfId="61" applyFont="1" applyFill="1" applyAlignment="1">
      <alignment horizontal="justify" vertical="top" wrapText="1"/>
      <protection/>
    </xf>
    <xf numFmtId="0" fontId="0" fillId="0" borderId="0" xfId="61" applyFont="1" applyAlignment="1">
      <alignment horizontal="right"/>
      <protection/>
    </xf>
    <xf numFmtId="0" fontId="0" fillId="0" borderId="14" xfId="61" applyFont="1" applyFill="1" applyBorder="1" applyAlignment="1">
      <alignment horizontal="right" vertical="top"/>
      <protection/>
    </xf>
    <xf numFmtId="49" fontId="4" fillId="0" borderId="11" xfId="61" applyNumberFormat="1" applyFont="1" applyFill="1" applyBorder="1" applyAlignment="1">
      <alignment horizontal="justify" vertical="top" wrapText="1"/>
      <protection/>
    </xf>
    <xf numFmtId="0" fontId="0" fillId="0" borderId="11" xfId="61" applyFont="1" applyFill="1" applyBorder="1" applyAlignment="1">
      <alignment horizontal="right"/>
      <protection/>
    </xf>
    <xf numFmtId="0" fontId="0" fillId="0" borderId="0" xfId="61" applyFont="1" applyBorder="1" applyAlignment="1">
      <alignment horizontal="right" vertical="top"/>
      <protection/>
    </xf>
    <xf numFmtId="4" fontId="0" fillId="0" borderId="0" xfId="61" applyNumberFormat="1" applyFont="1" applyBorder="1" applyAlignment="1">
      <alignment horizontal="right"/>
      <protection/>
    </xf>
    <xf numFmtId="0" fontId="11" fillId="0" borderId="0" xfId="61" applyFont="1" applyBorder="1">
      <alignment/>
      <protection/>
    </xf>
    <xf numFmtId="49" fontId="30" fillId="0" borderId="0" xfId="61" applyNumberFormat="1" applyFont="1" applyBorder="1" applyAlignment="1">
      <alignment horizontal="justify" vertical="top" wrapText="1"/>
      <protection/>
    </xf>
    <xf numFmtId="0" fontId="0" fillId="0" borderId="0" xfId="61">
      <alignment/>
      <protection/>
    </xf>
    <xf numFmtId="4" fontId="0" fillId="0" borderId="0" xfId="61" applyNumberFormat="1" applyFont="1" applyFill="1" applyAlignment="1" applyProtection="1">
      <alignment horizontal="right"/>
      <protection locked="0"/>
    </xf>
    <xf numFmtId="4" fontId="6" fillId="0" borderId="0" xfId="61" applyNumberFormat="1" applyFont="1" applyFill="1" applyAlignment="1">
      <alignment horizontal="right"/>
      <protection/>
    </xf>
    <xf numFmtId="4" fontId="6" fillId="0" borderId="0" xfId="61" applyNumberFormat="1" applyFont="1" applyFill="1" applyAlignment="1">
      <alignment/>
      <protection/>
    </xf>
    <xf numFmtId="0" fontId="0" fillId="0" borderId="0" xfId="61" applyFont="1" applyBorder="1">
      <alignment/>
      <protection/>
    </xf>
    <xf numFmtId="4" fontId="3" fillId="0" borderId="0" xfId="45" applyNumberFormat="1" applyFont="1" applyFill="1" applyBorder="1" applyAlignment="1">
      <alignment horizontal="right"/>
    </xf>
    <xf numFmtId="4" fontId="11" fillId="0" borderId="0" xfId="45" applyNumberFormat="1" applyFont="1" applyFill="1" applyBorder="1" applyAlignment="1">
      <alignment horizontal="right"/>
    </xf>
    <xf numFmtId="0" fontId="3" fillId="0" borderId="0" xfId="0" applyFont="1" applyBorder="1" applyAlignment="1">
      <alignment horizontal="justify" vertical="top" wrapText="1"/>
    </xf>
    <xf numFmtId="4" fontId="11" fillId="0" borderId="0" xfId="0" applyNumberFormat="1" applyFont="1" applyFill="1" applyAlignment="1" applyProtection="1">
      <alignment horizontal="right" wrapText="1"/>
      <protection locked="0"/>
    </xf>
    <xf numFmtId="172" fontId="0" fillId="0" borderId="0" xfId="0" applyNumberFormat="1" applyFont="1" applyFill="1" applyBorder="1" applyAlignment="1">
      <alignment horizontal="left" vertical="top" wrapText="1"/>
    </xf>
    <xf numFmtId="4" fontId="11" fillId="0" borderId="0" xfId="0" applyNumberFormat="1" applyFont="1" applyFill="1" applyBorder="1" applyAlignment="1">
      <alignment/>
    </xf>
    <xf numFmtId="0" fontId="11" fillId="0" borderId="0" xfId="0" applyFont="1" applyFill="1" applyBorder="1" applyAlignment="1">
      <alignment horizontal="justify" vertical="top" wrapText="1"/>
    </xf>
    <xf numFmtId="0" fontId="0" fillId="0" borderId="0" xfId="0" applyNumberFormat="1" applyFont="1" applyFill="1" applyBorder="1" applyAlignment="1">
      <alignment vertical="top"/>
    </xf>
    <xf numFmtId="0" fontId="3" fillId="0" borderId="0" xfId="70" applyFont="1" applyFill="1" applyBorder="1" applyAlignment="1">
      <alignment horizontal="justify"/>
      <protection/>
    </xf>
    <xf numFmtId="0" fontId="0" fillId="0" borderId="0" xfId="70" applyFont="1" applyBorder="1" applyAlignment="1">
      <alignment horizontal="center"/>
      <protection/>
    </xf>
    <xf numFmtId="2" fontId="0" fillId="0" borderId="0" xfId="70" applyNumberFormat="1" applyFont="1" applyBorder="1" applyAlignment="1">
      <alignment horizontal="right"/>
      <protection/>
    </xf>
    <xf numFmtId="0" fontId="0" fillId="0" borderId="0" xfId="75" applyFont="1" applyBorder="1" applyAlignment="1">
      <alignment horizontal="justify" vertical="top" wrapText="1"/>
      <protection/>
    </xf>
    <xf numFmtId="0" fontId="0" fillId="0" borderId="15" xfId="70" applyFont="1" applyBorder="1">
      <alignment/>
      <protection/>
    </xf>
    <xf numFmtId="0" fontId="3" fillId="0" borderId="0" xfId="64" applyFont="1" applyFill="1" applyAlignment="1" applyProtection="1">
      <alignment horizontal="center"/>
      <protection hidden="1"/>
    </xf>
    <xf numFmtId="1" fontId="3" fillId="0" borderId="0" xfId="64" applyNumberFormat="1" applyFont="1" applyFill="1" applyAlignment="1" applyProtection="1">
      <alignment horizontal="center"/>
      <protection hidden="1"/>
    </xf>
    <xf numFmtId="0" fontId="3" fillId="0" borderId="0" xfId="64" applyFont="1" applyFill="1" applyProtection="1">
      <alignment/>
      <protection hidden="1"/>
    </xf>
    <xf numFmtId="0" fontId="0" fillId="0" borderId="16" xfId="70" applyFont="1" applyBorder="1">
      <alignment/>
      <protection/>
    </xf>
    <xf numFmtId="4" fontId="0" fillId="0" borderId="0" xfId="0" applyNumberFormat="1" applyFont="1" applyFill="1" applyBorder="1" applyAlignment="1">
      <alignment horizontal="right" vertical="center"/>
    </xf>
    <xf numFmtId="0" fontId="0" fillId="0" borderId="0" xfId="0" applyFont="1" applyFill="1" applyAlignment="1" applyProtection="1">
      <alignment vertical="top" wrapText="1"/>
      <protection hidden="1"/>
    </xf>
    <xf numFmtId="0" fontId="0" fillId="0" borderId="0" xfId="62" applyFont="1" applyFill="1" applyAlignment="1" applyProtection="1">
      <alignment horizontal="center" wrapText="1"/>
      <protection hidden="1"/>
    </xf>
    <xf numFmtId="1" fontId="0" fillId="0" borderId="0" xfId="62" applyNumberFormat="1" applyFont="1" applyFill="1" applyAlignment="1" applyProtection="1">
      <alignment horizontal="center" wrapText="1"/>
      <protection hidden="1"/>
    </xf>
    <xf numFmtId="0" fontId="0" fillId="0" borderId="0" xfId="66" applyFont="1" applyFill="1" applyProtection="1">
      <alignment/>
      <protection hidden="1"/>
    </xf>
    <xf numFmtId="0" fontId="3" fillId="0" borderId="0" xfId="63" applyFont="1" applyFill="1" applyAlignment="1" applyProtection="1">
      <alignment horizontal="center" wrapText="1"/>
      <protection hidden="1"/>
    </xf>
    <xf numFmtId="1" fontId="3" fillId="0" borderId="0" xfId="63" applyNumberFormat="1" applyFont="1" applyFill="1" applyAlignment="1" applyProtection="1">
      <alignment horizontal="center" wrapText="1"/>
      <protection hidden="1"/>
    </xf>
    <xf numFmtId="49" fontId="4" fillId="0" borderId="0" xfId="61" applyNumberFormat="1" applyFont="1" applyAlignment="1">
      <alignment horizontal="justify" vertical="top" wrapText="1"/>
      <protection/>
    </xf>
    <xf numFmtId="0" fontId="6" fillId="0" borderId="0" xfId="61" applyFont="1" applyBorder="1" applyAlignment="1">
      <alignment horizontal="right" vertical="top"/>
      <protection/>
    </xf>
    <xf numFmtId="0" fontId="4" fillId="0" borderId="0" xfId="61" applyFont="1" applyFill="1" applyBorder="1" applyAlignment="1">
      <alignment horizontal="left" vertical="top" wrapText="1"/>
      <protection/>
    </xf>
    <xf numFmtId="0" fontId="17" fillId="0" borderId="0" xfId="61" applyFont="1" applyBorder="1" applyAlignment="1">
      <alignment/>
      <protection/>
    </xf>
    <xf numFmtId="49" fontId="4" fillId="0" borderId="0" xfId="61" applyNumberFormat="1" applyFont="1" applyFill="1" applyBorder="1" applyAlignment="1">
      <alignment horizontal="justify" vertical="top" wrapText="1"/>
      <protection/>
    </xf>
    <xf numFmtId="0" fontId="6" fillId="0" borderId="0" xfId="61" applyFont="1" applyBorder="1" applyAlignment="1">
      <alignment horizontal="right" vertical="top"/>
      <protection/>
    </xf>
    <xf numFmtId="1" fontId="0" fillId="0" borderId="0" xfId="61" applyNumberFormat="1" applyFont="1" applyFill="1" applyAlignment="1">
      <alignment horizontal="right"/>
      <protection/>
    </xf>
    <xf numFmtId="213" fontId="0" fillId="0" borderId="0" xfId="0" applyNumberFormat="1" applyFont="1" applyFill="1" applyBorder="1" applyAlignment="1">
      <alignment horizontal="left" vertical="top"/>
    </xf>
    <xf numFmtId="0" fontId="31" fillId="0" borderId="0" xfId="61" applyFont="1" applyFill="1" applyAlignment="1">
      <alignment horizontal="left" vertical="top"/>
      <protection/>
    </xf>
    <xf numFmtId="0" fontId="4" fillId="0" borderId="0" xfId="61" applyFont="1" applyAlignment="1">
      <alignment horizontal="center" wrapText="1"/>
      <protection/>
    </xf>
    <xf numFmtId="4" fontId="0" fillId="0" borderId="0" xfId="61" applyNumberFormat="1" applyFont="1" applyAlignment="1">
      <alignment horizontal="right" wrapText="1"/>
      <protection/>
    </xf>
    <xf numFmtId="0" fontId="4" fillId="0" borderId="0" xfId="61" applyFont="1" applyAlignment="1">
      <alignment horizontal="left" vertical="top"/>
      <protection/>
    </xf>
    <xf numFmtId="0" fontId="0" fillId="0" borderId="0" xfId="0" applyFont="1" applyFill="1" applyBorder="1" applyAlignment="1">
      <alignment horizontal="center" vertical="center" wrapText="1"/>
    </xf>
    <xf numFmtId="4" fontId="0" fillId="0" borderId="0" xfId="44" applyNumberFormat="1" applyFont="1" applyFill="1" applyBorder="1" applyAlignment="1">
      <alignment vertical="center"/>
    </xf>
    <xf numFmtId="172" fontId="4" fillId="0" borderId="0" xfId="0" applyNumberFormat="1" applyFont="1" applyFill="1" applyBorder="1" applyAlignment="1">
      <alignment vertical="center"/>
    </xf>
    <xf numFmtId="0" fontId="0" fillId="0" borderId="0" xfId="44" applyNumberFormat="1" applyFont="1" applyFill="1" applyBorder="1" applyAlignment="1">
      <alignment vertical="center"/>
    </xf>
    <xf numFmtId="4" fontId="89" fillId="0" borderId="0" xfId="45" applyNumberFormat="1" applyFont="1" applyFill="1" applyBorder="1" applyAlignment="1">
      <alignment/>
    </xf>
    <xf numFmtId="49" fontId="0" fillId="0" borderId="13" xfId="0" applyNumberFormat="1" applyFont="1" applyFill="1" applyBorder="1" applyAlignment="1">
      <alignment horizontal="justify" vertical="top" wrapText="1"/>
    </xf>
    <xf numFmtId="4" fontId="0" fillId="0" borderId="0" xfId="45" applyNumberFormat="1" applyFont="1" applyFill="1" applyBorder="1" applyAlignment="1">
      <alignment horizontal="center" vertical="center"/>
    </xf>
    <xf numFmtId="4" fontId="0" fillId="0" borderId="0" xfId="45" applyNumberFormat="1" applyFont="1" applyFill="1" applyBorder="1" applyAlignment="1">
      <alignment horizontal="right" vertical="center"/>
    </xf>
    <xf numFmtId="172" fontId="4" fillId="0" borderId="0" xfId="0" applyNumberFormat="1" applyFont="1" applyFill="1" applyBorder="1" applyAlignment="1">
      <alignment horizontal="justify" vertical="center"/>
    </xf>
    <xf numFmtId="172" fontId="0" fillId="0" borderId="0" xfId="0" applyNumberFormat="1" applyFont="1" applyFill="1" applyBorder="1" applyAlignment="1">
      <alignment horizontal="justify" vertical="center"/>
    </xf>
    <xf numFmtId="172" fontId="4" fillId="0" borderId="0" xfId="0" applyNumberFormat="1" applyFont="1" applyFill="1" applyBorder="1" applyAlignment="1">
      <alignment horizontal="justify" vertical="center" wrapText="1"/>
    </xf>
    <xf numFmtId="172" fontId="0" fillId="0" borderId="0" xfId="0" applyNumberFormat="1" applyFont="1" applyFill="1" applyBorder="1" applyAlignment="1">
      <alignment horizontal="center" vertical="center"/>
    </xf>
    <xf numFmtId="4" fontId="0" fillId="0" borderId="0" xfId="47" applyNumberFormat="1" applyFont="1" applyFill="1" applyBorder="1" applyAlignment="1">
      <alignment horizontal="right"/>
    </xf>
    <xf numFmtId="4" fontId="0" fillId="0" borderId="0" xfId="47" applyNumberFormat="1" applyFont="1" applyFill="1" applyBorder="1" applyAlignment="1">
      <alignment horizontal="center"/>
    </xf>
    <xf numFmtId="172" fontId="0" fillId="0" borderId="0" xfId="81" applyNumberFormat="1" applyFont="1" applyFill="1" applyBorder="1" applyAlignment="1">
      <alignment horizontal="center"/>
      <protection/>
    </xf>
    <xf numFmtId="172" fontId="32" fillId="0" borderId="0" xfId="81" applyNumberFormat="1" applyFont="1" applyFill="1" applyBorder="1" applyAlignment="1">
      <alignment horizontal="right" vertical="center" wrapText="1"/>
      <protection/>
    </xf>
    <xf numFmtId="172" fontId="0" fillId="0" borderId="0" xfId="81" applyNumberFormat="1" applyFont="1" applyFill="1" applyBorder="1" applyAlignment="1">
      <alignment vertical="center"/>
      <protection/>
    </xf>
    <xf numFmtId="0" fontId="3" fillId="0" borderId="0" xfId="65" applyFont="1" applyFill="1" applyProtection="1">
      <alignment/>
      <protection hidden="1"/>
    </xf>
    <xf numFmtId="0" fontId="0" fillId="0" borderId="0" xfId="81" applyFont="1" applyFill="1" applyAlignment="1" applyProtection="1">
      <alignment vertical="top" wrapText="1"/>
      <protection hidden="1"/>
    </xf>
    <xf numFmtId="172" fontId="4" fillId="0" borderId="0" xfId="0" applyNumberFormat="1" applyFont="1" applyFill="1" applyBorder="1" applyAlignment="1">
      <alignment horizontal="left" vertical="top"/>
    </xf>
    <xf numFmtId="0" fontId="3" fillId="0" borderId="0" xfId="0" applyFont="1" applyFill="1" applyBorder="1" applyAlignment="1">
      <alignment horizontal="left" wrapText="1"/>
    </xf>
    <xf numFmtId="0" fontId="0" fillId="0" borderId="0" xfId="61" applyAlignment="1">
      <alignment horizontal="left"/>
      <protection/>
    </xf>
    <xf numFmtId="172" fontId="4" fillId="0" borderId="0" xfId="0" applyNumberFormat="1" applyFont="1" applyFill="1" applyBorder="1" applyAlignment="1">
      <alignment horizontal="left" vertical="top" wrapText="1"/>
    </xf>
    <xf numFmtId="0" fontId="0" fillId="0" borderId="0" xfId="61" applyFont="1" applyAlignment="1">
      <alignment/>
      <protection/>
    </xf>
    <xf numFmtId="0" fontId="89" fillId="34" borderId="0" xfId="0" applyFont="1" applyFill="1" applyAlignment="1">
      <alignment/>
    </xf>
    <xf numFmtId="2" fontId="0" fillId="0" borderId="0" xfId="47" applyNumberFormat="1" applyFont="1" applyFill="1" applyBorder="1" applyAlignment="1">
      <alignment horizontal="center" wrapText="1"/>
    </xf>
    <xf numFmtId="4" fontId="0" fillId="0" borderId="0" xfId="45" applyNumberFormat="1" applyFont="1" applyFill="1" applyBorder="1" applyAlignment="1">
      <alignment horizontal="center" vertical="center"/>
    </xf>
    <xf numFmtId="0" fontId="0" fillId="0" borderId="0" xfId="61" applyNumberFormat="1" applyFont="1" applyFill="1">
      <alignment/>
      <protection/>
    </xf>
    <xf numFmtId="0" fontId="3" fillId="0" borderId="0" xfId="0" applyFont="1" applyAlignment="1">
      <alignment horizontal="justify" vertical="top"/>
    </xf>
    <xf numFmtId="0" fontId="0" fillId="0" borderId="0" xfId="0" applyFill="1" applyAlignment="1">
      <alignment/>
    </xf>
    <xf numFmtId="0" fontId="0" fillId="33" borderId="0" xfId="0" applyFill="1" applyAlignment="1">
      <alignment/>
    </xf>
    <xf numFmtId="0" fontId="0" fillId="0" borderId="0" xfId="0" applyFill="1" applyAlignment="1">
      <alignment horizontal="right" vertical="top"/>
    </xf>
    <xf numFmtId="0" fontId="0" fillId="0" borderId="0" xfId="0" applyAlignment="1">
      <alignment wrapText="1"/>
    </xf>
    <xf numFmtId="0" fontId="0" fillId="0" borderId="0" xfId="0" applyAlignment="1">
      <alignment horizontal="center"/>
    </xf>
    <xf numFmtId="4" fontId="0" fillId="0" borderId="0" xfId="0" applyNumberFormat="1" applyAlignment="1">
      <alignment/>
    </xf>
    <xf numFmtId="4" fontId="34" fillId="0" borderId="0" xfId="0" applyNumberFormat="1" applyFont="1" applyAlignment="1">
      <alignment horizontal="right"/>
    </xf>
    <xf numFmtId="3" fontId="0" fillId="0" borderId="0" xfId="0" applyNumberFormat="1" applyFont="1" applyFill="1" applyBorder="1" applyAlignment="1">
      <alignment horizontal="right" vertical="center" wrapText="1"/>
    </xf>
    <xf numFmtId="0" fontId="0" fillId="0" borderId="0" xfId="0" applyFont="1" applyFill="1" applyBorder="1" applyAlignment="1">
      <alignment vertical="center"/>
    </xf>
    <xf numFmtId="4" fontId="0" fillId="0" borderId="0" xfId="0" applyNumberFormat="1" applyFont="1" applyFill="1" applyBorder="1" applyAlignment="1">
      <alignment horizontal="right" vertical="center" wrapText="1"/>
    </xf>
    <xf numFmtId="202" fontId="0" fillId="0" borderId="0" xfId="0" applyNumberFormat="1" applyFont="1" applyFill="1" applyBorder="1" applyAlignment="1">
      <alignment vertical="top"/>
    </xf>
    <xf numFmtId="172" fontId="0" fillId="0" borderId="0" xfId="0" applyNumberFormat="1" applyFont="1" applyFill="1" applyBorder="1" applyAlignment="1">
      <alignment horizontal="justify" vertical="top"/>
    </xf>
    <xf numFmtId="172" fontId="0" fillId="0" borderId="0" xfId="0" applyNumberFormat="1" applyFont="1" applyFill="1" applyBorder="1" applyAlignment="1">
      <alignment horizontal="left" vertical="top" wrapText="1"/>
    </xf>
    <xf numFmtId="0" fontId="3" fillId="0" borderId="0" xfId="0" applyFont="1" applyFill="1" applyAlignment="1">
      <alignment horizontal="center" vertical="top" wrapText="1"/>
    </xf>
    <xf numFmtId="4" fontId="3" fillId="0" borderId="0" xfId="0" applyNumberFormat="1" applyFont="1" applyFill="1" applyAlignment="1">
      <alignment horizontal="right"/>
    </xf>
    <xf numFmtId="0" fontId="0" fillId="0" borderId="13" xfId="0" applyFont="1" applyBorder="1" applyAlignment="1">
      <alignment horizontal="left"/>
    </xf>
    <xf numFmtId="0" fontId="4" fillId="0" borderId="0" xfId="61" applyFont="1" applyFill="1" applyAlignment="1">
      <alignment horizontal="left" vertical="top"/>
      <protection/>
    </xf>
    <xf numFmtId="4" fontId="0" fillId="0" borderId="0" xfId="0" applyNumberFormat="1" applyFont="1" applyFill="1" applyAlignment="1">
      <alignment horizontal="left" vertical="top"/>
    </xf>
    <xf numFmtId="0" fontId="4" fillId="0" borderId="0" xfId="61" applyFont="1" applyAlignment="1">
      <alignment horizontal="left" vertical="top" wrapText="1"/>
      <protection/>
    </xf>
    <xf numFmtId="0" fontId="15" fillId="0" borderId="0" xfId="61" applyFont="1" applyAlignment="1">
      <alignment horizontal="left" vertical="top" wrapText="1"/>
      <protection/>
    </xf>
    <xf numFmtId="208" fontId="0" fillId="0" borderId="0" xfId="0" applyNumberFormat="1" applyFont="1" applyFill="1" applyBorder="1" applyAlignment="1">
      <alignment horizontal="left" vertical="top" wrapText="1"/>
    </xf>
    <xf numFmtId="0" fontId="0" fillId="0" borderId="0" xfId="61" applyFont="1" applyFill="1" applyAlignment="1">
      <alignment horizontal="left"/>
      <protection/>
    </xf>
    <xf numFmtId="0" fontId="0" fillId="0" borderId="0" xfId="61" applyFont="1" applyBorder="1" applyAlignment="1">
      <alignment horizontal="left" vertical="top" wrapText="1"/>
      <protection/>
    </xf>
    <xf numFmtId="0" fontId="4" fillId="0" borderId="0" xfId="0" applyNumberFormat="1" applyFont="1" applyFill="1" applyBorder="1" applyAlignment="1">
      <alignment horizontal="left" vertical="top"/>
    </xf>
    <xf numFmtId="0" fontId="0" fillId="0" borderId="0" xfId="61" applyFont="1" applyBorder="1" applyAlignment="1">
      <alignment horizontal="left" vertical="top"/>
      <protection/>
    </xf>
    <xf numFmtId="0" fontId="0" fillId="0" borderId="0" xfId="61" applyFont="1" applyAlignment="1">
      <alignment horizontal="left"/>
      <protection/>
    </xf>
    <xf numFmtId="16" fontId="0" fillId="0" borderId="0" xfId="0" applyNumberFormat="1" applyFont="1" applyFill="1" applyAlignment="1">
      <alignment horizontal="left" vertical="top"/>
    </xf>
    <xf numFmtId="0" fontId="4" fillId="0" borderId="0" xfId="0" applyFont="1" applyFill="1" applyAlignment="1">
      <alignment horizontal="left" vertical="top" wrapText="1"/>
    </xf>
    <xf numFmtId="0" fontId="6" fillId="0" borderId="0" xfId="61" applyFont="1" applyAlignment="1">
      <alignment horizontal="left" vertical="top"/>
      <protection/>
    </xf>
    <xf numFmtId="0" fontId="0" fillId="0" borderId="14" xfId="61" applyFont="1" applyFill="1" applyBorder="1" applyAlignment="1">
      <alignment horizontal="left" vertical="top"/>
      <protection/>
    </xf>
    <xf numFmtId="0" fontId="11" fillId="0" borderId="0" xfId="61" applyFont="1" applyBorder="1" applyAlignment="1">
      <alignment horizontal="left"/>
      <protection/>
    </xf>
    <xf numFmtId="0" fontId="0" fillId="0" borderId="13" xfId="0" applyFont="1" applyBorder="1" applyAlignment="1">
      <alignment/>
    </xf>
    <xf numFmtId="0" fontId="4" fillId="0" borderId="0" xfId="0" applyFont="1" applyAlignment="1">
      <alignment vertical="top" wrapText="1"/>
    </xf>
    <xf numFmtId="0" fontId="0" fillId="0" borderId="0" xfId="0" applyFont="1" applyFill="1" applyBorder="1" applyAlignment="1">
      <alignment vertical="top" wrapText="1"/>
    </xf>
    <xf numFmtId="208" fontId="3" fillId="0" borderId="0" xfId="0" applyNumberFormat="1" applyFont="1" applyFill="1" applyBorder="1" applyAlignment="1">
      <alignment vertical="top" wrapText="1"/>
    </xf>
    <xf numFmtId="208" fontId="0" fillId="0" borderId="0" xfId="0" applyNumberFormat="1" applyFont="1" applyFill="1" applyBorder="1" applyAlignment="1">
      <alignment vertical="top" wrapText="1"/>
    </xf>
    <xf numFmtId="210" fontId="0" fillId="0" borderId="0" xfId="0" applyNumberFormat="1" applyFont="1" applyFill="1" applyBorder="1" applyAlignment="1">
      <alignment vertical="top"/>
    </xf>
    <xf numFmtId="204" fontId="0" fillId="0" borderId="0" xfId="0" applyNumberFormat="1" applyFont="1" applyFill="1" applyBorder="1" applyAlignment="1">
      <alignment vertical="top"/>
    </xf>
    <xf numFmtId="0" fontId="0" fillId="0" borderId="0" xfId="0" applyFont="1" applyFill="1" applyAlignment="1">
      <alignment/>
    </xf>
    <xf numFmtId="0" fontId="3" fillId="0" borderId="0" xfId="80" applyFont="1" applyFill="1" applyAlignment="1">
      <alignment vertical="top"/>
      <protection/>
    </xf>
    <xf numFmtId="0" fontId="0" fillId="0" borderId="0" xfId="80" applyFont="1" applyFill="1" applyBorder="1" applyAlignment="1">
      <alignment vertical="top" wrapText="1"/>
      <protection/>
    </xf>
    <xf numFmtId="0" fontId="0" fillId="0" borderId="0" xfId="0" applyFont="1" applyBorder="1" applyAlignment="1">
      <alignment vertical="top" wrapText="1"/>
    </xf>
    <xf numFmtId="0" fontId="0" fillId="0" borderId="0" xfId="0" applyFont="1" applyFill="1" applyAlignment="1">
      <alignment vertical="top"/>
    </xf>
    <xf numFmtId="172" fontId="0" fillId="0" borderId="0" xfId="0" applyNumberFormat="1" applyFont="1" applyFill="1" applyAlignment="1">
      <alignment vertical="top"/>
    </xf>
    <xf numFmtId="0" fontId="4" fillId="0" borderId="0" xfId="0" applyFont="1" applyFill="1" applyAlignment="1">
      <alignment vertical="top" wrapText="1"/>
    </xf>
    <xf numFmtId="0" fontId="4" fillId="0" borderId="0" xfId="0" applyFont="1" applyAlignment="1">
      <alignment vertical="top"/>
    </xf>
    <xf numFmtId="0" fontId="0" fillId="0" borderId="0" xfId="0" applyFont="1" applyAlignment="1">
      <alignment vertical="top"/>
    </xf>
    <xf numFmtId="0" fontId="4" fillId="0" borderId="0" xfId="0" applyFont="1" applyFill="1" applyAlignment="1">
      <alignment vertical="top" wrapText="1"/>
    </xf>
    <xf numFmtId="0" fontId="7" fillId="0" borderId="0" xfId="0" applyFont="1" applyBorder="1" applyAlignment="1">
      <alignment vertical="top"/>
    </xf>
    <xf numFmtId="0" fontId="6" fillId="0" borderId="0" xfId="0" applyFont="1" applyBorder="1" applyAlignment="1">
      <alignment vertical="top"/>
    </xf>
    <xf numFmtId="0" fontId="0" fillId="0" borderId="0" xfId="0" applyFont="1" applyAlignment="1">
      <alignment/>
    </xf>
    <xf numFmtId="0" fontId="0" fillId="0" borderId="0" xfId="0" applyFont="1" applyFill="1" applyAlignment="1">
      <alignment horizontal="left"/>
    </xf>
    <xf numFmtId="203" fontId="0" fillId="0" borderId="0" xfId="0" applyNumberFormat="1" applyFont="1" applyFill="1" applyBorder="1" applyAlignment="1">
      <alignment horizontal="left" vertical="top"/>
    </xf>
    <xf numFmtId="0" fontId="4" fillId="0" borderId="0" xfId="0" applyFont="1" applyFill="1" applyAlignment="1">
      <alignment horizontal="left" vertical="top" wrapText="1"/>
    </xf>
    <xf numFmtId="0" fontId="6" fillId="0" borderId="0" xfId="0" applyFont="1" applyBorder="1" applyAlignment="1">
      <alignment horizontal="left" vertical="top"/>
    </xf>
    <xf numFmtId="0" fontId="0" fillId="0" borderId="14" xfId="0" applyFont="1" applyFill="1" applyBorder="1" applyAlignment="1">
      <alignment horizontal="left" vertical="top"/>
    </xf>
    <xf numFmtId="0" fontId="0" fillId="0" borderId="0" xfId="0" applyFont="1" applyAlignment="1">
      <alignment horizontal="left"/>
    </xf>
    <xf numFmtId="0" fontId="0" fillId="0" borderId="0" xfId="0" applyFont="1" applyBorder="1" applyAlignment="1">
      <alignment horizontal="left"/>
    </xf>
    <xf numFmtId="0" fontId="16" fillId="0" borderId="0" xfId="0" applyFont="1" applyFill="1" applyAlignment="1">
      <alignment horizontal="left"/>
    </xf>
    <xf numFmtId="0" fontId="0" fillId="0" borderId="0" xfId="70" applyFont="1" applyFill="1" applyBorder="1" applyAlignment="1">
      <alignment horizontal="left" vertical="top" wrapText="1"/>
      <protection/>
    </xf>
    <xf numFmtId="0" fontId="0" fillId="0" borderId="0" xfId="70" applyFont="1" applyFill="1" applyBorder="1" applyAlignment="1">
      <alignment horizontal="left" vertical="top"/>
      <protection/>
    </xf>
    <xf numFmtId="0" fontId="0" fillId="0" borderId="0" xfId="81" applyNumberFormat="1" applyFont="1" applyFill="1" applyBorder="1" applyAlignment="1">
      <alignment horizontal="left" vertical="top"/>
      <protection/>
    </xf>
    <xf numFmtId="0" fontId="0" fillId="0" borderId="0" xfId="0" applyFont="1" applyFill="1" applyBorder="1" applyAlignment="1">
      <alignment horizontal="left" vertical="top" wrapText="1"/>
    </xf>
    <xf numFmtId="4" fontId="0" fillId="0" borderId="0" xfId="0" applyNumberFormat="1" applyFont="1" applyFill="1" applyBorder="1" applyAlignment="1">
      <alignment horizontal="left" vertical="top" wrapText="1"/>
    </xf>
    <xf numFmtId="0" fontId="0" fillId="0" borderId="13" xfId="0" applyFont="1" applyBorder="1" applyAlignment="1">
      <alignment horizontal="left" vertical="top"/>
    </xf>
    <xf numFmtId="0" fontId="0" fillId="0" borderId="13" xfId="0" applyFont="1" applyFill="1" applyBorder="1" applyAlignment="1">
      <alignment horizontal="left" vertical="top" wrapText="1"/>
    </xf>
    <xf numFmtId="0" fontId="6" fillId="0" borderId="0" xfId="61" applyFont="1" applyAlignment="1">
      <alignment horizontal="right"/>
      <protection/>
    </xf>
    <xf numFmtId="0" fontId="0" fillId="0" borderId="13" xfId="61" applyFont="1" applyFill="1" applyBorder="1" applyAlignment="1">
      <alignment horizontal="right" vertical="top"/>
      <protection/>
    </xf>
    <xf numFmtId="49" fontId="4" fillId="0" borderId="13" xfId="61" applyNumberFormat="1" applyFont="1" applyFill="1" applyBorder="1" applyAlignment="1">
      <alignment horizontal="justify" vertical="top" wrapText="1"/>
      <protection/>
    </xf>
    <xf numFmtId="0" fontId="0" fillId="0" borderId="13" xfId="61" applyFont="1" applyFill="1" applyBorder="1" applyAlignment="1">
      <alignment horizontal="right"/>
      <protection/>
    </xf>
    <xf numFmtId="49" fontId="0" fillId="0" borderId="0" xfId="0" applyNumberFormat="1" applyFont="1" applyFill="1" applyBorder="1" applyAlignment="1">
      <alignment horizontal="justify" vertical="top" wrapText="1"/>
    </xf>
    <xf numFmtId="0" fontId="0" fillId="0" borderId="0" xfId="0" applyBorder="1" applyAlignment="1">
      <alignment/>
    </xf>
    <xf numFmtId="0" fontId="0" fillId="0" borderId="0" xfId="0" applyNumberFormat="1" applyFont="1" applyFill="1" applyBorder="1" applyAlignment="1">
      <alignment horizontal="center"/>
    </xf>
    <xf numFmtId="0" fontId="0" fillId="0" borderId="0" xfId="45" applyNumberFormat="1" applyFont="1" applyFill="1" applyBorder="1" applyAlignment="1">
      <alignment horizontal="center"/>
    </xf>
    <xf numFmtId="0" fontId="0" fillId="0" borderId="0" xfId="0" applyNumberFormat="1" applyFont="1" applyFill="1" applyBorder="1" applyAlignment="1">
      <alignment horizontal="center"/>
    </xf>
    <xf numFmtId="172" fontId="0" fillId="0" borderId="0" xfId="0" applyNumberFormat="1" applyFont="1" applyFill="1" applyAlignment="1">
      <alignment horizontal="justify" vertical="top"/>
    </xf>
    <xf numFmtId="0" fontId="0" fillId="0" borderId="0" xfId="67" applyFont="1" applyAlignment="1">
      <alignment horizontal="center" wrapText="1"/>
      <protection/>
    </xf>
    <xf numFmtId="4" fontId="9" fillId="0" borderId="0" xfId="67" applyNumberFormat="1" applyFont="1" applyAlignment="1">
      <alignment horizontal="right" wrapText="1"/>
      <protection/>
    </xf>
    <xf numFmtId="4" fontId="9" fillId="0" borderId="0" xfId="67" applyNumberFormat="1" applyFont="1" applyAlignment="1">
      <alignment horizontal="right" wrapText="1"/>
      <protection/>
    </xf>
    <xf numFmtId="0" fontId="35" fillId="0" borderId="0" xfId="0" applyFont="1" applyAlignment="1">
      <alignment/>
    </xf>
    <xf numFmtId="0" fontId="0" fillId="0" borderId="0" xfId="67" applyFont="1" applyAlignment="1">
      <alignment horizontal="justify" vertical="center" wrapText="1"/>
      <protection/>
    </xf>
    <xf numFmtId="172" fontId="0" fillId="0" borderId="0" xfId="0" applyNumberFormat="1" applyFont="1" applyFill="1" applyAlignment="1">
      <alignment horizontal="center" vertical="top"/>
    </xf>
    <xf numFmtId="4" fontId="0" fillId="0" borderId="0" xfId="0" applyNumberFormat="1" applyFont="1" applyFill="1" applyAlignment="1" applyProtection="1">
      <alignment wrapText="1"/>
      <protection locked="0"/>
    </xf>
    <xf numFmtId="0" fontId="0" fillId="0" borderId="0" xfId="67" applyFont="1" applyAlignment="1">
      <alignment vertical="center" wrapText="1"/>
      <protection/>
    </xf>
    <xf numFmtId="0" fontId="0" fillId="0" borderId="0" xfId="67" applyFont="1" applyAlignment="1">
      <alignment horizontal="center" wrapText="1"/>
      <protection/>
    </xf>
    <xf numFmtId="4" fontId="9" fillId="0" borderId="0" xfId="67" applyNumberFormat="1" applyFont="1" applyAlignment="1">
      <alignment wrapText="1"/>
      <protection/>
    </xf>
    <xf numFmtId="0" fontId="36" fillId="0" borderId="0" xfId="0" applyFont="1" applyAlignment="1">
      <alignment/>
    </xf>
    <xf numFmtId="0" fontId="0" fillId="0" borderId="0" xfId="67" applyFont="1" applyFill="1" applyAlignment="1">
      <alignment horizontal="center" wrapText="1"/>
      <protection/>
    </xf>
    <xf numFmtId="4" fontId="0" fillId="0" borderId="0" xfId="0" applyNumberFormat="1" applyFont="1" applyFill="1" applyBorder="1" applyAlignment="1" applyProtection="1">
      <alignment wrapText="1"/>
      <protection locked="0"/>
    </xf>
    <xf numFmtId="0" fontId="10" fillId="0" borderId="0" xfId="0" applyFont="1" applyFill="1" applyAlignment="1">
      <alignment/>
    </xf>
    <xf numFmtId="0" fontId="37" fillId="0" borderId="0" xfId="0" applyFont="1" applyFill="1" applyAlignment="1">
      <alignment/>
    </xf>
    <xf numFmtId="4" fontId="0" fillId="0" borderId="0" xfId="45" applyNumberFormat="1" applyFont="1" applyBorder="1" applyAlignment="1">
      <alignment horizontal="right"/>
    </xf>
    <xf numFmtId="4" fontId="0" fillId="0" borderId="0" xfId="67" applyNumberFormat="1" applyFont="1" applyFill="1" applyAlignment="1">
      <alignment wrapText="1"/>
      <protection/>
    </xf>
    <xf numFmtId="0" fontId="38" fillId="0" borderId="0" xfId="0" applyFont="1" applyFill="1" applyAlignment="1">
      <alignment/>
    </xf>
    <xf numFmtId="0" fontId="0" fillId="0" borderId="0" xfId="67" applyFont="1" applyFill="1" applyAlignment="1">
      <alignment horizontal="justify" vertical="top" wrapText="1"/>
      <protection/>
    </xf>
    <xf numFmtId="0" fontId="0" fillId="0" borderId="16" xfId="67" applyFont="1" applyFill="1" applyBorder="1" applyAlignment="1">
      <alignment horizontal="justify" vertical="top" wrapText="1"/>
      <protection/>
    </xf>
    <xf numFmtId="0" fontId="9" fillId="0" borderId="0" xfId="0" applyFont="1" applyFill="1" applyAlignment="1">
      <alignment/>
    </xf>
    <xf numFmtId="0" fontId="9" fillId="0" borderId="0" xfId="67" applyFont="1" applyFill="1" applyAlignment="1">
      <alignment horizontal="justify" vertical="top" wrapText="1"/>
      <protection/>
    </xf>
    <xf numFmtId="3" fontId="0" fillId="0" borderId="0" xfId="67" applyNumberFormat="1" applyFont="1" applyFill="1" applyAlignment="1">
      <alignment horizontal="right" wrapText="1"/>
      <protection/>
    </xf>
    <xf numFmtId="3" fontId="9" fillId="0" borderId="0" xfId="67" applyNumberFormat="1" applyFont="1" applyFill="1" applyAlignment="1">
      <alignment horizontal="right" wrapText="1"/>
      <protection/>
    </xf>
    <xf numFmtId="0" fontId="38" fillId="0" borderId="15" xfId="0" applyFont="1" applyFill="1" applyBorder="1" applyAlignment="1">
      <alignment/>
    </xf>
    <xf numFmtId="0" fontId="38" fillId="0" borderId="16" xfId="0" applyFont="1" applyFill="1" applyBorder="1" applyAlignment="1">
      <alignment/>
    </xf>
    <xf numFmtId="0" fontId="38" fillId="0" borderId="13" xfId="0" applyFont="1" applyFill="1" applyBorder="1" applyAlignment="1">
      <alignment/>
    </xf>
    <xf numFmtId="0" fontId="0" fillId="0" borderId="15" xfId="0" applyFont="1" applyBorder="1" applyAlignment="1">
      <alignment horizontal="center"/>
    </xf>
    <xf numFmtId="0" fontId="0" fillId="0" borderId="0" xfId="0" applyFont="1" applyAlignment="1">
      <alignment/>
    </xf>
    <xf numFmtId="0" fontId="0" fillId="0" borderId="16" xfId="0" applyFont="1" applyFill="1" applyBorder="1" applyAlignment="1">
      <alignment/>
    </xf>
    <xf numFmtId="0" fontId="0" fillId="0" borderId="0" xfId="0" applyFont="1" applyAlignment="1">
      <alignment horizontal="right"/>
    </xf>
    <xf numFmtId="0" fontId="39" fillId="0" borderId="0" xfId="0" applyFont="1" applyFill="1" applyAlignment="1">
      <alignment horizontal="left" vertical="top"/>
    </xf>
    <xf numFmtId="0" fontId="17" fillId="0" borderId="0" xfId="0" applyFont="1" applyFill="1" applyAlignment="1">
      <alignment horizontal="justify" vertical="top" wrapText="1"/>
    </xf>
    <xf numFmtId="0" fontId="17" fillId="0" borderId="0" xfId="0" applyFont="1" applyFill="1" applyAlignment="1">
      <alignment horizontal="center"/>
    </xf>
    <xf numFmtId="4" fontId="17" fillId="0" borderId="0" xfId="0" applyNumberFormat="1" applyFont="1" applyFill="1" applyAlignment="1">
      <alignment/>
    </xf>
    <xf numFmtId="0" fontId="17" fillId="0" borderId="0" xfId="0" applyFont="1" applyFill="1" applyBorder="1" applyAlignment="1">
      <alignment/>
    </xf>
    <xf numFmtId="0" fontId="17" fillId="0" borderId="0" xfId="0" applyFont="1" applyBorder="1" applyAlignment="1">
      <alignment/>
    </xf>
    <xf numFmtId="2" fontId="0" fillId="0" borderId="0" xfId="0" applyNumberFormat="1" applyFont="1" applyFill="1" applyAlignment="1">
      <alignment/>
    </xf>
    <xf numFmtId="0" fontId="0" fillId="0" borderId="0" xfId="0" applyFont="1" applyFill="1" applyBorder="1" applyAlignment="1" quotePrefix="1">
      <alignment horizontal="justify" vertical="top"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wrapText="1"/>
    </xf>
    <xf numFmtId="49" fontId="0" fillId="0" borderId="0" xfId="61" applyNumberFormat="1" applyFont="1" applyBorder="1" applyAlignment="1">
      <alignment wrapText="1"/>
      <protection/>
    </xf>
    <xf numFmtId="0" fontId="0" fillId="0" borderId="16" xfId="0" applyFont="1" applyFill="1" applyBorder="1" applyAlignment="1">
      <alignment horizontal="justify" vertical="center" wrapText="1"/>
    </xf>
    <xf numFmtId="172" fontId="0" fillId="0" borderId="15" xfId="0" applyNumberFormat="1" applyFont="1" applyFill="1" applyBorder="1" applyAlignment="1">
      <alignment horizontal="center" wrapText="1"/>
    </xf>
    <xf numFmtId="0" fontId="0" fillId="0" borderId="15" xfId="61" applyFont="1" applyBorder="1" applyAlignment="1">
      <alignment horizontal="justify" vertical="top" wrapText="1"/>
      <protection/>
    </xf>
    <xf numFmtId="0" fontId="0" fillId="0" borderId="16" xfId="61" applyFont="1" applyBorder="1" applyAlignment="1">
      <alignment horizontal="left" wrapText="1"/>
      <protection/>
    </xf>
    <xf numFmtId="49" fontId="0" fillId="0" borderId="15" xfId="61" applyNumberFormat="1" applyFont="1" applyBorder="1" applyAlignment="1">
      <alignment horizontal="justify" vertical="top" wrapText="1"/>
      <protection/>
    </xf>
    <xf numFmtId="49" fontId="0" fillId="0" borderId="17" xfId="61" applyNumberFormat="1" applyFont="1" applyBorder="1" applyAlignment="1">
      <alignment horizontal="justify" vertical="top" wrapText="1"/>
      <protection/>
    </xf>
    <xf numFmtId="0" fontId="0" fillId="0" borderId="17" xfId="61" applyFont="1" applyBorder="1" applyAlignment="1">
      <alignment horizontal="justify" vertical="top" wrapText="1"/>
      <protection/>
    </xf>
    <xf numFmtId="0" fontId="0" fillId="0" borderId="16" xfId="61" applyFont="1" applyBorder="1" applyAlignment="1">
      <alignment horizontal="justify" vertical="top" wrapText="1"/>
      <protection/>
    </xf>
    <xf numFmtId="49" fontId="0" fillId="0" borderId="15" xfId="61" applyNumberFormat="1" applyFont="1" applyFill="1" applyBorder="1" applyAlignment="1">
      <alignment horizontal="justify" vertical="top" wrapText="1"/>
      <protection/>
    </xf>
    <xf numFmtId="49" fontId="0" fillId="0" borderId="16" xfId="61" applyNumberFormat="1" applyFont="1" applyBorder="1" applyAlignment="1">
      <alignment horizontal="left" vertical="top" wrapText="1"/>
      <protection/>
    </xf>
    <xf numFmtId="49" fontId="0" fillId="0" borderId="16" xfId="61" applyNumberFormat="1" applyFont="1" applyFill="1" applyBorder="1" applyAlignment="1">
      <alignment horizontal="justify" vertical="top" wrapText="1"/>
      <protection/>
    </xf>
    <xf numFmtId="0" fontId="0" fillId="0" borderId="15" xfId="61" applyFont="1" applyFill="1" applyBorder="1" applyAlignment="1">
      <alignment horizontal="justify" vertical="center" wrapText="1"/>
      <protection/>
    </xf>
    <xf numFmtId="49" fontId="0" fillId="0" borderId="16" xfId="61" applyNumberFormat="1" applyFont="1" applyBorder="1" applyAlignment="1">
      <alignment horizontal="justify" vertical="top" wrapText="1"/>
      <protection/>
    </xf>
    <xf numFmtId="0" fontId="0" fillId="0" borderId="15" xfId="61" applyFont="1" applyFill="1" applyBorder="1" applyAlignment="1">
      <alignment horizontal="justify" vertical="top" wrapText="1"/>
      <protection/>
    </xf>
    <xf numFmtId="0" fontId="0" fillId="0" borderId="17" xfId="61" applyFont="1" applyFill="1" applyBorder="1" applyAlignment="1">
      <alignment horizontal="justify" vertical="top" wrapText="1"/>
      <protection/>
    </xf>
    <xf numFmtId="0" fontId="0" fillId="0" borderId="16" xfId="61" applyFont="1" applyFill="1" applyBorder="1" applyAlignment="1">
      <alignment horizontal="left" vertical="top" wrapText="1"/>
      <protection/>
    </xf>
    <xf numFmtId="0" fontId="0" fillId="0" borderId="15" xfId="0" applyFont="1" applyFill="1" applyBorder="1" applyAlignment="1">
      <alignment/>
    </xf>
    <xf numFmtId="0" fontId="0" fillId="0" borderId="0" xfId="0" applyFont="1" applyBorder="1" applyAlignment="1">
      <alignment horizontal="justify"/>
    </xf>
    <xf numFmtId="0" fontId="0" fillId="0" borderId="15" xfId="0" applyFont="1" applyFill="1" applyBorder="1" applyAlignment="1">
      <alignment horizontal="right"/>
    </xf>
    <xf numFmtId="0" fontId="0" fillId="0" borderId="17" xfId="0" applyFont="1" applyFill="1" applyBorder="1" applyAlignment="1">
      <alignment horizontal="right"/>
    </xf>
    <xf numFmtId="0" fontId="16" fillId="0" borderId="16" xfId="0" applyFont="1" applyBorder="1" applyAlignment="1">
      <alignment horizontal="right"/>
    </xf>
    <xf numFmtId="0" fontId="0" fillId="0" borderId="17" xfId="0" applyFont="1" applyBorder="1" applyAlignment="1">
      <alignment horizontal="justify" vertical="top" wrapText="1"/>
    </xf>
    <xf numFmtId="0" fontId="0" fillId="0" borderId="15" xfId="0" applyFont="1" applyFill="1" applyBorder="1" applyAlignment="1">
      <alignment horizontal="center"/>
    </xf>
    <xf numFmtId="172" fontId="0" fillId="0" borderId="16" xfId="0" applyNumberFormat="1" applyFont="1" applyFill="1" applyBorder="1" applyAlignment="1">
      <alignment/>
    </xf>
    <xf numFmtId="0" fontId="4" fillId="0" borderId="14" xfId="61" applyFont="1" applyFill="1" applyBorder="1" applyAlignment="1">
      <alignment horizontal="justify" vertical="top" wrapText="1"/>
      <protection/>
    </xf>
    <xf numFmtId="0" fontId="4" fillId="0" borderId="11" xfId="61" applyFont="1" applyFill="1" applyBorder="1" applyAlignment="1">
      <alignment horizontal="justify" vertical="top" wrapText="1"/>
      <protection/>
    </xf>
    <xf numFmtId="0" fontId="0" fillId="0" borderId="11" xfId="61" applyFont="1" applyBorder="1" applyAlignment="1">
      <alignment/>
      <protection/>
    </xf>
    <xf numFmtId="0" fontId="0" fillId="0" borderId="0" xfId="61" applyAlignment="1">
      <alignment horizontal="left"/>
      <protection/>
    </xf>
    <xf numFmtId="0" fontId="4" fillId="0" borderId="14" xfId="0" applyFont="1" applyFill="1" applyBorder="1" applyAlignment="1">
      <alignment horizontal="left" vertical="top"/>
    </xf>
    <xf numFmtId="0" fontId="4" fillId="0" borderId="11" xfId="0" applyFont="1" applyFill="1" applyBorder="1" applyAlignment="1">
      <alignment horizontal="left" vertical="top"/>
    </xf>
    <xf numFmtId="0" fontId="0" fillId="0" borderId="11" xfId="0" applyBorder="1" applyAlignment="1">
      <alignment horizontal="left" vertical="top"/>
    </xf>
    <xf numFmtId="0" fontId="0" fillId="0" borderId="11" xfId="0" applyBorder="1" applyAlignment="1">
      <alignment/>
    </xf>
    <xf numFmtId="172" fontId="13" fillId="0" borderId="15" xfId="0" applyNumberFormat="1" applyFont="1" applyFill="1" applyBorder="1" applyAlignment="1">
      <alignment horizontal="center" vertical="center" wrapText="1"/>
    </xf>
    <xf numFmtId="172" fontId="13" fillId="0" borderId="16"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5" xfId="68" applyNumberFormat="1" applyFont="1" applyFill="1" applyBorder="1" applyAlignment="1">
      <alignment horizontal="center" vertical="center"/>
      <protection/>
    </xf>
    <xf numFmtId="4" fontId="13" fillId="0" borderId="16" xfId="68" applyNumberFormat="1" applyFont="1" applyFill="1" applyBorder="1" applyAlignment="1">
      <alignment horizontal="center" vertical="center"/>
      <protection/>
    </xf>
    <xf numFmtId="172" fontId="4" fillId="0" borderId="0"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xf>
    <xf numFmtId="49" fontId="4" fillId="0" borderId="0" xfId="61" applyNumberFormat="1" applyFont="1" applyAlignment="1">
      <alignment horizontal="justify" vertical="top" wrapText="1"/>
      <protection/>
    </xf>
    <xf numFmtId="0" fontId="0" fillId="0" borderId="0" xfId="61" applyFont="1" applyAlignment="1">
      <alignment/>
      <protection/>
    </xf>
    <xf numFmtId="172"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xf>
    <xf numFmtId="49" fontId="15" fillId="0" borderId="0" xfId="61" applyNumberFormat="1" applyFont="1" applyAlignment="1">
      <alignment horizontal="justify" vertical="top" wrapText="1"/>
      <protection/>
    </xf>
    <xf numFmtId="0" fontId="21" fillId="0" borderId="0" xfId="61" applyFont="1" applyAlignment="1">
      <alignment/>
      <protection/>
    </xf>
    <xf numFmtId="4" fontId="89" fillId="0" borderId="13" xfId="0" applyNumberFormat="1" applyFont="1" applyBorder="1" applyAlignment="1">
      <alignment/>
    </xf>
    <xf numFmtId="4" fontId="90" fillId="0" borderId="0" xfId="69" applyNumberFormat="1" applyFont="1" applyFill="1" applyBorder="1" applyAlignment="1">
      <alignment horizontal="right" wrapText="1"/>
      <protection/>
    </xf>
    <xf numFmtId="4" fontId="89" fillId="0" borderId="0" xfId="61" applyNumberFormat="1" applyFont="1" applyFill="1" applyAlignment="1" applyProtection="1">
      <alignment horizontal="right"/>
      <protection locked="0"/>
    </xf>
    <xf numFmtId="4" fontId="89" fillId="0" borderId="0" xfId="61" applyNumberFormat="1" applyFont="1" applyFill="1" applyBorder="1" applyAlignment="1" applyProtection="1">
      <alignment horizontal="center"/>
      <protection locked="0"/>
    </xf>
    <xf numFmtId="4" fontId="89" fillId="0" borderId="0" xfId="61" applyNumberFormat="1" applyFont="1" applyFill="1" applyAlignment="1" applyProtection="1">
      <alignment horizontal="right" wrapText="1"/>
      <protection locked="0"/>
    </xf>
    <xf numFmtId="4" fontId="91" fillId="0" borderId="0" xfId="61" applyNumberFormat="1" applyFont="1" applyFill="1" applyAlignment="1" applyProtection="1">
      <alignment horizontal="right" wrapText="1"/>
      <protection locked="0"/>
    </xf>
    <xf numFmtId="4" fontId="89" fillId="0" borderId="0" xfId="44" applyNumberFormat="1" applyFont="1" applyFill="1" applyBorder="1" applyAlignment="1">
      <alignment horizontal="right" vertical="center"/>
    </xf>
    <xf numFmtId="4" fontId="89" fillId="0" borderId="0" xfId="0" applyNumberFormat="1" applyFont="1" applyFill="1" applyAlignment="1" applyProtection="1">
      <alignment horizontal="right" wrapText="1"/>
      <protection locked="0"/>
    </xf>
    <xf numFmtId="4" fontId="89" fillId="0" borderId="0" xfId="0" applyNumberFormat="1" applyFont="1" applyFill="1" applyBorder="1" applyAlignment="1">
      <alignment horizontal="right" vertical="center"/>
    </xf>
    <xf numFmtId="4" fontId="89" fillId="0" borderId="0" xfId="46" applyNumberFormat="1" applyFont="1" applyFill="1" applyBorder="1" applyAlignment="1">
      <alignment horizontal="right"/>
    </xf>
    <xf numFmtId="4" fontId="89" fillId="0" borderId="0" xfId="46" applyNumberFormat="1" applyFont="1" applyFill="1" applyBorder="1" applyAlignment="1">
      <alignment/>
    </xf>
    <xf numFmtId="2" fontId="89" fillId="0" borderId="0" xfId="46" applyNumberFormat="1" applyFont="1" applyFill="1" applyBorder="1" applyAlignment="1">
      <alignment horizontal="right"/>
    </xf>
    <xf numFmtId="4" fontId="89" fillId="0" borderId="0" xfId="61" applyNumberFormat="1" applyFont="1" applyFill="1" applyAlignment="1" applyProtection="1">
      <alignment horizontal="right" wrapText="1"/>
      <protection locked="0"/>
    </xf>
    <xf numFmtId="4" fontId="89" fillId="0" borderId="0" xfId="0" applyNumberFormat="1" applyFont="1" applyFill="1" applyBorder="1" applyAlignment="1" applyProtection="1">
      <alignment horizontal="right" vertical="center" wrapText="1"/>
      <protection locked="0"/>
    </xf>
    <xf numFmtId="4" fontId="89" fillId="0" borderId="0" xfId="45" applyNumberFormat="1" applyFont="1" applyFill="1" applyBorder="1" applyAlignment="1">
      <alignment horizontal="right" vertical="center"/>
    </xf>
    <xf numFmtId="4" fontId="89" fillId="0" borderId="0" xfId="61" applyNumberFormat="1" applyFont="1" applyFill="1" applyAlignment="1">
      <alignment horizontal="right"/>
      <protection/>
    </xf>
    <xf numFmtId="4" fontId="89" fillId="0" borderId="0" xfId="61" applyNumberFormat="1" applyFont="1" applyFill="1" applyBorder="1" applyAlignment="1">
      <alignment horizontal="right" wrapText="1"/>
      <protection/>
    </xf>
    <xf numFmtId="4" fontId="89" fillId="0" borderId="0" xfId="46" applyNumberFormat="1" applyFont="1" applyFill="1" applyBorder="1" applyAlignment="1">
      <alignment horizontal="right"/>
    </xf>
    <xf numFmtId="4" fontId="89" fillId="0" borderId="0" xfId="0" applyNumberFormat="1" applyFont="1" applyFill="1" applyAlignment="1">
      <alignment horizontal="right" wrapText="1"/>
    </xf>
    <xf numFmtId="4" fontId="89" fillId="0" borderId="0" xfId="0" applyNumberFormat="1" applyFont="1" applyFill="1" applyAlignment="1" applyProtection="1">
      <alignment horizontal="right" wrapText="1"/>
      <protection locked="0"/>
    </xf>
    <xf numFmtId="0" fontId="89" fillId="0" borderId="0" xfId="0" applyNumberFormat="1" applyFont="1" applyFill="1" applyAlignment="1">
      <alignment horizontal="right" wrapText="1"/>
    </xf>
    <xf numFmtId="3" fontId="89" fillId="0" borderId="0" xfId="61" applyNumberFormat="1" applyFont="1" applyFill="1" applyBorder="1" applyAlignment="1">
      <alignment horizontal="right" wrapText="1"/>
      <protection/>
    </xf>
    <xf numFmtId="2" fontId="89" fillId="0" borderId="0" xfId="80" applyNumberFormat="1" applyFont="1" applyFill="1" applyAlignment="1">
      <alignment horizontal="right"/>
      <protection/>
    </xf>
    <xf numFmtId="4" fontId="92" fillId="0" borderId="0" xfId="0" applyNumberFormat="1" applyFont="1" applyFill="1" applyAlignment="1">
      <alignment horizontal="right"/>
    </xf>
    <xf numFmtId="4" fontId="89" fillId="0" borderId="0" xfId="80" applyNumberFormat="1" applyFont="1" applyFill="1" applyBorder="1" applyAlignment="1">
      <alignment horizontal="right"/>
      <protection/>
    </xf>
    <xf numFmtId="4" fontId="89" fillId="0" borderId="0" xfId="61" applyNumberFormat="1" applyFont="1" applyFill="1" applyBorder="1" applyAlignment="1" applyProtection="1">
      <alignment horizontal="right" wrapText="1"/>
      <protection locked="0"/>
    </xf>
    <xf numFmtId="4" fontId="89" fillId="0" borderId="11" xfId="61" applyNumberFormat="1" applyFont="1" applyFill="1" applyBorder="1" applyAlignment="1" applyProtection="1">
      <alignment horizontal="right"/>
      <protection locked="0"/>
    </xf>
    <xf numFmtId="4" fontId="89" fillId="0" borderId="0" xfId="61" applyNumberFormat="1" applyFont="1" applyFill="1" applyBorder="1" applyAlignment="1" applyProtection="1">
      <alignment horizontal="right"/>
      <protection locked="0"/>
    </xf>
    <xf numFmtId="4" fontId="93" fillId="0" borderId="0" xfId="61" applyNumberFormat="1" applyFont="1" applyProtection="1">
      <alignment/>
      <protection locked="0"/>
    </xf>
    <xf numFmtId="0" fontId="89" fillId="0" borderId="0" xfId="0" applyFont="1" applyFill="1" applyAlignment="1">
      <alignment horizontal="center"/>
    </xf>
    <xf numFmtId="4" fontId="89" fillId="0" borderId="0" xfId="0" applyNumberFormat="1" applyFont="1" applyFill="1" applyAlignment="1" applyProtection="1">
      <alignment/>
      <protection locked="0"/>
    </xf>
    <xf numFmtId="4" fontId="89" fillId="0" borderId="0" xfId="0" applyNumberFormat="1" applyFont="1" applyAlignment="1" applyProtection="1">
      <alignment/>
      <protection locked="0"/>
    </xf>
    <xf numFmtId="0" fontId="89" fillId="0" borderId="0" xfId="0" applyFont="1" applyFill="1" applyBorder="1" applyAlignment="1">
      <alignment horizontal="center" wrapText="1"/>
    </xf>
    <xf numFmtId="4" fontId="89" fillId="0" borderId="0" xfId="61" applyNumberFormat="1" applyFont="1" applyFill="1" applyProtection="1">
      <alignment/>
      <protection locked="0"/>
    </xf>
    <xf numFmtId="4" fontId="89" fillId="0" borderId="0" xfId="61" applyNumberFormat="1" applyFont="1" applyProtection="1">
      <alignment/>
      <protection locked="0"/>
    </xf>
    <xf numFmtId="4" fontId="89" fillId="0" borderId="0" xfId="0" applyNumberFormat="1" applyFont="1" applyFill="1" applyAlignment="1">
      <alignment horizontal="right"/>
    </xf>
    <xf numFmtId="4" fontId="89" fillId="0" borderId="0" xfId="0" applyNumberFormat="1" applyFont="1" applyFill="1" applyAlignment="1" applyProtection="1">
      <alignment horizontal="right"/>
      <protection locked="0"/>
    </xf>
    <xf numFmtId="4" fontId="89" fillId="0" borderId="0" xfId="44" applyNumberFormat="1" applyFont="1" applyFill="1" applyBorder="1" applyAlignment="1">
      <alignment horizontal="right"/>
    </xf>
    <xf numFmtId="4" fontId="89" fillId="0" borderId="0" xfId="47" applyNumberFormat="1" applyFont="1" applyFill="1" applyBorder="1" applyAlignment="1">
      <alignment horizontal="right"/>
    </xf>
    <xf numFmtId="4" fontId="89" fillId="0" borderId="11" xfId="61" applyNumberFormat="1" applyFont="1" applyBorder="1" applyProtection="1">
      <alignment/>
      <protection locked="0"/>
    </xf>
    <xf numFmtId="4" fontId="89" fillId="0" borderId="0" xfId="69" applyNumberFormat="1" applyFont="1" applyFill="1" applyBorder="1" applyAlignment="1">
      <alignment horizontal="right" wrapText="1"/>
      <protection/>
    </xf>
    <xf numFmtId="0" fontId="89" fillId="0" borderId="0" xfId="61" applyFont="1" applyFill="1" applyBorder="1">
      <alignment/>
      <protection/>
    </xf>
    <xf numFmtId="4" fontId="89" fillId="0" borderId="12" xfId="61" applyNumberFormat="1" applyFont="1" applyFill="1" applyBorder="1" applyAlignment="1" applyProtection="1">
      <alignment horizontal="right"/>
      <protection locked="0"/>
    </xf>
    <xf numFmtId="4" fontId="89" fillId="0" borderId="0" xfId="61" applyNumberFormat="1" applyFont="1" applyBorder="1" applyAlignment="1">
      <alignment/>
      <protection/>
    </xf>
    <xf numFmtId="4" fontId="89" fillId="0" borderId="0" xfId="61" applyNumberFormat="1" applyFont="1" applyAlignment="1">
      <alignment/>
      <protection/>
    </xf>
    <xf numFmtId="4" fontId="89" fillId="0" borderId="0" xfId="0" applyNumberFormat="1" applyFont="1" applyAlignment="1">
      <alignment/>
    </xf>
    <xf numFmtId="0" fontId="89" fillId="0" borderId="0" xfId="0" applyFont="1" applyFill="1" applyAlignment="1">
      <alignment horizontal="right"/>
    </xf>
    <xf numFmtId="4" fontId="89" fillId="0" borderId="0" xfId="61" applyNumberFormat="1" applyFont="1" applyFill="1" applyAlignment="1">
      <alignment/>
      <protection/>
    </xf>
    <xf numFmtId="4" fontId="89" fillId="0" borderId="0" xfId="0" applyNumberFormat="1" applyFont="1" applyFill="1" applyAlignment="1">
      <alignment/>
    </xf>
    <xf numFmtId="4" fontId="89" fillId="0" borderId="0" xfId="61" applyNumberFormat="1" applyFont="1" applyFill="1">
      <alignment/>
      <protection/>
    </xf>
    <xf numFmtId="0" fontId="89" fillId="0" borderId="0" xfId="61" applyFont="1" applyFill="1" applyBorder="1" applyAlignment="1">
      <alignment horizontal="right"/>
      <protection/>
    </xf>
    <xf numFmtId="4" fontId="89" fillId="0" borderId="11" xfId="61" applyNumberFormat="1" applyFont="1" applyFill="1" applyBorder="1" applyAlignment="1">
      <alignment/>
      <protection/>
    </xf>
    <xf numFmtId="4" fontId="89" fillId="0" borderId="0" xfId="61" applyNumberFormat="1" applyFont="1" applyFill="1" applyBorder="1" applyAlignment="1">
      <alignment horizontal="right"/>
      <protection/>
    </xf>
    <xf numFmtId="0" fontId="89" fillId="0" borderId="11" xfId="0" applyFont="1" applyFill="1" applyBorder="1" applyAlignment="1">
      <alignment horizontal="center"/>
    </xf>
    <xf numFmtId="0" fontId="89" fillId="0" borderId="0" xfId="0" applyFont="1" applyFill="1" applyBorder="1" applyAlignment="1">
      <alignment horizontal="center"/>
    </xf>
    <xf numFmtId="4" fontId="93" fillId="0" borderId="0" xfId="61" applyNumberFormat="1" applyFont="1" applyFill="1" applyAlignment="1" applyProtection="1">
      <alignment horizontal="right"/>
      <protection locked="0"/>
    </xf>
    <xf numFmtId="4" fontId="93" fillId="0" borderId="0" xfId="61" applyNumberFormat="1" applyFont="1" applyFill="1" applyAlignment="1" applyProtection="1">
      <alignment horizontal="right"/>
      <protection locked="0"/>
    </xf>
    <xf numFmtId="4" fontId="89" fillId="0" borderId="0" xfId="61" applyNumberFormat="1" applyFont="1" applyFill="1">
      <alignment/>
      <protection/>
    </xf>
    <xf numFmtId="4" fontId="89" fillId="0" borderId="0" xfId="0" applyNumberFormat="1" applyFont="1" applyFill="1" applyBorder="1" applyAlignment="1">
      <alignment/>
    </xf>
    <xf numFmtId="4" fontId="89" fillId="0" borderId="11" xfId="61" applyNumberFormat="1" applyFont="1" applyFill="1" applyBorder="1">
      <alignment/>
      <protection/>
    </xf>
    <xf numFmtId="4" fontId="89" fillId="0" borderId="0" xfId="61" applyNumberFormat="1" applyFont="1" applyFill="1" applyBorder="1">
      <alignment/>
      <protection/>
    </xf>
    <xf numFmtId="172" fontId="89" fillId="0" borderId="0" xfId="0" applyNumberFormat="1" applyFont="1" applyFill="1" applyBorder="1" applyAlignment="1">
      <alignment/>
    </xf>
    <xf numFmtId="4" fontId="89" fillId="0" borderId="0" xfId="0" applyNumberFormat="1" applyFont="1" applyFill="1" applyBorder="1" applyAlignment="1">
      <alignment horizontal="right"/>
    </xf>
    <xf numFmtId="4" fontId="89" fillId="0" borderId="0" xfId="0" applyNumberFormat="1" applyFont="1" applyFill="1" applyAlignment="1">
      <alignment/>
    </xf>
    <xf numFmtId="4" fontId="89" fillId="0" borderId="0" xfId="0" applyNumberFormat="1" applyFont="1" applyBorder="1" applyAlignment="1">
      <alignment horizontal="right" wrapText="1"/>
    </xf>
    <xf numFmtId="4" fontId="89" fillId="0" borderId="0" xfId="0" applyNumberFormat="1" applyFont="1" applyFill="1" applyAlignment="1">
      <alignment horizontal="right" vertical="top" wrapText="1"/>
    </xf>
    <xf numFmtId="0" fontId="89" fillId="0" borderId="0" xfId="0" applyFont="1" applyFill="1" applyAlignment="1">
      <alignment horizontal="right" vertical="top" wrapText="1"/>
    </xf>
    <xf numFmtId="0" fontId="89" fillId="0" borderId="0" xfId="0" applyFont="1" applyFill="1" applyAlignment="1">
      <alignment horizontal="center" vertical="top" wrapText="1"/>
    </xf>
    <xf numFmtId="4" fontId="89" fillId="0" borderId="11" xfId="0" applyNumberFormat="1" applyFont="1" applyFill="1" applyBorder="1" applyAlignment="1">
      <alignment/>
    </xf>
    <xf numFmtId="4" fontId="89" fillId="0" borderId="0" xfId="61" applyNumberFormat="1" applyFont="1" applyFill="1" applyProtection="1">
      <alignment/>
      <protection locked="0"/>
    </xf>
    <xf numFmtId="4" fontId="89" fillId="0" borderId="0" xfId="0" applyNumberFormat="1" applyFont="1" applyFill="1" applyBorder="1" applyAlignment="1">
      <alignment/>
    </xf>
    <xf numFmtId="172" fontId="89" fillId="0" borderId="0" xfId="0" applyNumberFormat="1" applyFont="1" applyFill="1" applyBorder="1" applyAlignment="1">
      <alignment/>
    </xf>
    <xf numFmtId="4" fontId="89" fillId="0" borderId="11" xfId="61" applyNumberFormat="1" applyFont="1" applyFill="1" applyBorder="1" applyProtection="1">
      <alignment/>
      <protection locked="0"/>
    </xf>
    <xf numFmtId="4" fontId="94" fillId="0" borderId="0" xfId="61" applyNumberFormat="1" applyFont="1" applyFill="1" applyAlignment="1">
      <alignment horizontal="right"/>
      <protection/>
    </xf>
    <xf numFmtId="4" fontId="94" fillId="0" borderId="13" xfId="61" applyNumberFormat="1" applyFont="1" applyFill="1" applyBorder="1" applyAlignment="1">
      <alignment horizontal="right"/>
      <protection/>
    </xf>
    <xf numFmtId="4" fontId="94" fillId="0" borderId="0" xfId="61" applyNumberFormat="1" applyFont="1" applyFill="1" applyBorder="1" applyAlignment="1">
      <alignment horizontal="right"/>
      <protection/>
    </xf>
    <xf numFmtId="4" fontId="89" fillId="0" borderId="11" xfId="61" applyNumberFormat="1" applyFont="1" applyFill="1" applyBorder="1" applyAlignment="1">
      <alignment horizontal="right"/>
      <protection/>
    </xf>
    <xf numFmtId="0" fontId="89" fillId="0" borderId="0" xfId="61" applyFont="1" applyBorder="1">
      <alignment/>
      <protection/>
    </xf>
    <xf numFmtId="0" fontId="89" fillId="0" borderId="0" xfId="61" applyFont="1">
      <alignment/>
      <protection/>
    </xf>
    <xf numFmtId="4" fontId="95" fillId="0" borderId="15" xfId="68" applyNumberFormat="1" applyFont="1" applyFill="1" applyBorder="1" applyAlignment="1">
      <alignment horizontal="center" vertical="center" wrapText="1"/>
      <protection/>
    </xf>
    <xf numFmtId="4" fontId="95" fillId="0" borderId="15" xfId="68" applyNumberFormat="1" applyFont="1" applyFill="1" applyBorder="1" applyAlignment="1">
      <alignment horizontal="center" vertical="center"/>
      <protection/>
    </xf>
    <xf numFmtId="4" fontId="95" fillId="0" borderId="16" xfId="68" applyNumberFormat="1" applyFont="1" applyFill="1" applyBorder="1" applyAlignment="1">
      <alignment horizontal="center" vertical="center" wrapText="1"/>
      <protection/>
    </xf>
    <xf numFmtId="4" fontId="96" fillId="0" borderId="13" xfId="0" applyNumberFormat="1" applyFont="1" applyBorder="1" applyAlignment="1">
      <alignment/>
    </xf>
    <xf numFmtId="4" fontId="97" fillId="0" borderId="0" xfId="69" applyNumberFormat="1" applyFont="1" applyFill="1" applyBorder="1" applyAlignment="1">
      <alignment horizontal="center" vertical="center"/>
      <protection/>
    </xf>
    <xf numFmtId="4" fontId="96" fillId="0" borderId="0" xfId="61" applyNumberFormat="1" applyFont="1" applyFill="1" applyAlignment="1" applyProtection="1">
      <alignment/>
      <protection locked="0"/>
    </xf>
    <xf numFmtId="4" fontId="96" fillId="0" borderId="0" xfId="61" applyNumberFormat="1" applyFont="1" applyFill="1" applyBorder="1" applyAlignment="1">
      <alignment horizontal="center"/>
      <protection/>
    </xf>
    <xf numFmtId="4" fontId="96" fillId="0" borderId="0" xfId="61" applyNumberFormat="1" applyFont="1" applyFill="1" applyAlignment="1" applyProtection="1">
      <alignment horizontal="right" wrapText="1"/>
      <protection locked="0"/>
    </xf>
    <xf numFmtId="4" fontId="98" fillId="0" borderId="0" xfId="61" applyNumberFormat="1" applyFont="1" applyFill="1" applyAlignment="1" applyProtection="1">
      <alignment horizontal="right" wrapText="1"/>
      <protection locked="0"/>
    </xf>
    <xf numFmtId="4" fontId="96" fillId="0" borderId="0" xfId="44" applyNumberFormat="1" applyFont="1" applyFill="1" applyBorder="1" applyAlignment="1">
      <alignment horizontal="right" vertical="center"/>
    </xf>
    <xf numFmtId="4" fontId="96" fillId="0" borderId="0" xfId="0" applyNumberFormat="1" applyFont="1" applyFill="1" applyAlignment="1" applyProtection="1">
      <alignment horizontal="right" wrapText="1"/>
      <protection locked="0"/>
    </xf>
    <xf numFmtId="4" fontId="96" fillId="0" borderId="0" xfId="46" applyNumberFormat="1" applyFont="1" applyFill="1" applyBorder="1" applyAlignment="1">
      <alignment horizontal="right"/>
    </xf>
    <xf numFmtId="4" fontId="96" fillId="0" borderId="0" xfId="61" applyNumberFormat="1" applyFont="1" applyFill="1" applyAlignment="1" applyProtection="1">
      <alignment horizontal="right" wrapText="1"/>
      <protection locked="0"/>
    </xf>
    <xf numFmtId="4" fontId="96" fillId="0" borderId="0" xfId="0" applyNumberFormat="1" applyFont="1" applyFill="1" applyBorder="1" applyAlignment="1" applyProtection="1">
      <alignment horizontal="right" vertical="center" wrapText="1"/>
      <protection locked="0"/>
    </xf>
    <xf numFmtId="4" fontId="96" fillId="0" borderId="0" xfId="45" applyNumberFormat="1" applyFont="1" applyFill="1" applyBorder="1" applyAlignment="1">
      <alignment horizontal="right" vertical="center"/>
    </xf>
    <xf numFmtId="4" fontId="96" fillId="0" borderId="0" xfId="46" applyNumberFormat="1" applyFont="1" applyFill="1" applyBorder="1" applyAlignment="1">
      <alignment/>
    </xf>
    <xf numFmtId="172" fontId="99" fillId="0" borderId="0" xfId="0" applyNumberFormat="1" applyFont="1" applyFill="1" applyBorder="1" applyAlignment="1">
      <alignment/>
    </xf>
    <xf numFmtId="4" fontId="96" fillId="0" borderId="0" xfId="46" applyNumberFormat="1" applyFont="1" applyFill="1" applyBorder="1" applyAlignment="1">
      <alignment/>
    </xf>
    <xf numFmtId="4" fontId="96" fillId="0" borderId="0" xfId="0" applyNumberFormat="1" applyFont="1" applyFill="1" applyAlignment="1" applyProtection="1">
      <alignment horizontal="right" wrapText="1"/>
      <protection locked="0"/>
    </xf>
    <xf numFmtId="4" fontId="96" fillId="0" borderId="0" xfId="44" applyNumberFormat="1" applyFont="1" applyBorder="1" applyAlignment="1">
      <alignment horizontal="right"/>
    </xf>
    <xf numFmtId="2" fontId="96" fillId="0" borderId="0" xfId="80" applyNumberFormat="1" applyFont="1" applyFill="1" applyAlignment="1">
      <alignment horizontal="justify"/>
      <protection/>
    </xf>
    <xf numFmtId="4" fontId="96" fillId="0" borderId="0" xfId="44" applyNumberFormat="1" applyFont="1" applyFill="1" applyBorder="1" applyAlignment="1">
      <alignment/>
    </xf>
    <xf numFmtId="4" fontId="96" fillId="0" borderId="0" xfId="44" applyNumberFormat="1" applyFont="1" applyFill="1" applyBorder="1" applyAlignment="1">
      <alignment/>
    </xf>
    <xf numFmtId="4" fontId="99" fillId="0" borderId="19" xfId="61" applyNumberFormat="1" applyFont="1" applyFill="1" applyBorder="1" applyAlignment="1" applyProtection="1">
      <alignment/>
      <protection locked="0"/>
    </xf>
    <xf numFmtId="4" fontId="96" fillId="0" borderId="0" xfId="61" applyNumberFormat="1" applyFont="1" applyFill="1" applyBorder="1" applyAlignment="1" applyProtection="1">
      <alignment/>
      <protection locked="0"/>
    </xf>
    <xf numFmtId="4" fontId="99" fillId="0" borderId="0" xfId="61" applyNumberFormat="1" applyFont="1" applyAlignment="1" applyProtection="1">
      <alignment horizontal="right" wrapText="1"/>
      <protection locked="0"/>
    </xf>
    <xf numFmtId="4" fontId="96" fillId="0" borderId="0" xfId="0" applyNumberFormat="1" applyFont="1" applyFill="1" applyAlignment="1" applyProtection="1">
      <alignment/>
      <protection locked="0"/>
    </xf>
    <xf numFmtId="4" fontId="96" fillId="0" borderId="0" xfId="0" applyNumberFormat="1" applyFont="1" applyAlignment="1" applyProtection="1">
      <alignment horizontal="right" wrapText="1"/>
      <protection locked="0"/>
    </xf>
    <xf numFmtId="4" fontId="96" fillId="0" borderId="0" xfId="0" applyNumberFormat="1" applyFont="1" applyAlignment="1" applyProtection="1">
      <alignment/>
      <protection locked="0"/>
    </xf>
    <xf numFmtId="4" fontId="96" fillId="0" borderId="0" xfId="0" applyNumberFormat="1" applyFont="1" applyFill="1" applyBorder="1" applyAlignment="1">
      <alignment horizontal="justify" vertical="center" wrapText="1"/>
    </xf>
    <xf numFmtId="4" fontId="99" fillId="0" borderId="0" xfId="0" applyNumberFormat="1" applyFont="1" applyFill="1" applyBorder="1" applyAlignment="1">
      <alignment vertical="center"/>
    </xf>
    <xf numFmtId="4" fontId="96" fillId="0" borderId="0" xfId="61" applyNumberFormat="1" applyFont="1" applyAlignment="1" applyProtection="1">
      <alignment horizontal="right" wrapText="1"/>
      <protection locked="0"/>
    </xf>
    <xf numFmtId="4" fontId="96" fillId="0" borderId="0" xfId="0" applyNumberFormat="1" applyFont="1" applyFill="1" applyAlignment="1" applyProtection="1">
      <alignment horizontal="right"/>
      <protection locked="0"/>
    </xf>
    <xf numFmtId="4" fontId="96" fillId="0" borderId="0" xfId="44" applyNumberFormat="1" applyFont="1" applyFill="1" applyBorder="1" applyAlignment="1">
      <alignment horizontal="right"/>
    </xf>
    <xf numFmtId="4" fontId="96" fillId="0" borderId="0" xfId="47" applyNumberFormat="1" applyFont="1" applyFill="1" applyBorder="1" applyAlignment="1">
      <alignment horizontal="right" vertical="center"/>
    </xf>
    <xf numFmtId="4" fontId="96" fillId="0" borderId="0" xfId="61" applyNumberFormat="1" applyFont="1" applyFill="1" applyAlignment="1" applyProtection="1">
      <alignment horizontal="right"/>
      <protection locked="0"/>
    </xf>
    <xf numFmtId="4" fontId="99" fillId="0" borderId="19" xfId="61" applyNumberFormat="1" applyFont="1" applyBorder="1" applyAlignment="1" applyProtection="1">
      <alignment horizontal="right" wrapText="1"/>
      <protection locked="0"/>
    </xf>
    <xf numFmtId="4" fontId="96" fillId="0" borderId="0" xfId="69" applyNumberFormat="1" applyFont="1" applyFill="1" applyBorder="1" applyAlignment="1">
      <alignment horizontal="center" vertical="center"/>
      <protection/>
    </xf>
    <xf numFmtId="4" fontId="96" fillId="0" borderId="0" xfId="61" applyNumberFormat="1" applyFont="1" applyFill="1" applyAlignment="1">
      <alignment horizontal="right"/>
      <protection/>
    </xf>
    <xf numFmtId="4" fontId="96" fillId="0" borderId="0" xfId="0" applyNumberFormat="1" applyFont="1" applyFill="1" applyAlignment="1">
      <alignment horizontal="right"/>
    </xf>
    <xf numFmtId="0" fontId="96" fillId="0" borderId="0" xfId="61" applyFont="1" applyFill="1">
      <alignment/>
      <protection/>
    </xf>
    <xf numFmtId="4" fontId="96" fillId="0" borderId="12" xfId="61" applyNumberFormat="1" applyFont="1" applyFill="1" applyBorder="1" applyAlignment="1" applyProtection="1">
      <alignment/>
      <protection locked="0"/>
    </xf>
    <xf numFmtId="4" fontId="96" fillId="0" borderId="0" xfId="61" applyNumberFormat="1" applyFont="1" applyBorder="1" applyAlignment="1">
      <alignment/>
      <protection/>
    </xf>
    <xf numFmtId="4" fontId="96" fillId="0" borderId="0" xfId="61" applyNumberFormat="1" applyFont="1" applyAlignment="1">
      <alignment/>
      <protection/>
    </xf>
    <xf numFmtId="4" fontId="96" fillId="0" borderId="0" xfId="0" applyNumberFormat="1" applyFont="1" applyAlignment="1">
      <alignment/>
    </xf>
    <xf numFmtId="4" fontId="96" fillId="0" borderId="0" xfId="61" applyNumberFormat="1" applyFont="1" applyFill="1" applyAlignment="1">
      <alignment/>
      <protection/>
    </xf>
    <xf numFmtId="4" fontId="99" fillId="0" borderId="19" xfId="61" applyNumberFormat="1" applyFont="1" applyFill="1" applyBorder="1" applyAlignment="1">
      <alignment/>
      <protection/>
    </xf>
    <xf numFmtId="4" fontId="99" fillId="0" borderId="0" xfId="61" applyNumberFormat="1" applyFont="1" applyFill="1" applyBorder="1" applyAlignment="1">
      <alignment/>
      <protection/>
    </xf>
    <xf numFmtId="4" fontId="99" fillId="0" borderId="19" xfId="0" applyNumberFormat="1" applyFont="1" applyBorder="1" applyAlignment="1" applyProtection="1">
      <alignment horizontal="right" wrapText="1"/>
      <protection locked="0"/>
    </xf>
    <xf numFmtId="4" fontId="96" fillId="0" borderId="0" xfId="0" applyNumberFormat="1" applyFont="1" applyBorder="1" applyAlignment="1" applyProtection="1">
      <alignment/>
      <protection locked="0"/>
    </xf>
    <xf numFmtId="4" fontId="99" fillId="0" borderId="0" xfId="61" applyNumberFormat="1" applyFont="1" applyFill="1" applyAlignment="1" applyProtection="1">
      <alignment horizontal="right" wrapText="1"/>
      <protection locked="0"/>
    </xf>
    <xf numFmtId="4" fontId="99" fillId="0" borderId="0" xfId="61" applyNumberFormat="1" applyFont="1" applyFill="1" applyAlignment="1" applyProtection="1">
      <alignment horizontal="right" wrapText="1"/>
      <protection locked="0"/>
    </xf>
    <xf numFmtId="4" fontId="99" fillId="0" borderId="0" xfId="61" applyNumberFormat="1" applyFont="1" applyFill="1" applyBorder="1" applyAlignment="1" applyProtection="1">
      <alignment horizontal="right" wrapText="1"/>
      <protection locked="0"/>
    </xf>
    <xf numFmtId="4" fontId="96" fillId="0" borderId="0" xfId="61" applyNumberFormat="1" applyFont="1" applyFill="1" applyBorder="1" applyAlignment="1">
      <alignment horizontal="right"/>
      <protection/>
    </xf>
    <xf numFmtId="4" fontId="96" fillId="0" borderId="0" xfId="61" applyNumberFormat="1" applyFont="1" applyFill="1" applyBorder="1" applyAlignment="1">
      <alignment/>
      <protection/>
    </xf>
    <xf numFmtId="4" fontId="100" fillId="0" borderId="0" xfId="0" applyNumberFormat="1" applyFont="1" applyAlignment="1">
      <alignment/>
    </xf>
    <xf numFmtId="4" fontId="101" fillId="0" borderId="0" xfId="61" applyNumberFormat="1" applyFont="1" applyBorder="1">
      <alignment/>
      <protection/>
    </xf>
    <xf numFmtId="4" fontId="96" fillId="0" borderId="0" xfId="0" applyNumberFormat="1" applyFont="1" applyFill="1" applyBorder="1" applyAlignment="1">
      <alignment horizontal="right"/>
    </xf>
    <xf numFmtId="4" fontId="96" fillId="0" borderId="0" xfId="0" applyNumberFormat="1" applyFont="1" applyFill="1" applyBorder="1" applyAlignment="1">
      <alignment horizontal="right" vertical="center"/>
    </xf>
    <xf numFmtId="4" fontId="96" fillId="0" borderId="0" xfId="0" applyNumberFormat="1" applyFont="1" applyFill="1" applyAlignment="1">
      <alignment horizontal="right" vertical="top" wrapText="1"/>
    </xf>
    <xf numFmtId="4" fontId="96" fillId="0" borderId="0" xfId="0" applyNumberFormat="1" applyFont="1" applyFill="1" applyAlignment="1">
      <alignment vertical="top" wrapText="1"/>
    </xf>
    <xf numFmtId="4" fontId="99" fillId="0" borderId="19" xfId="0" applyNumberFormat="1" applyFont="1" applyFill="1" applyBorder="1" applyAlignment="1">
      <alignment/>
    </xf>
    <xf numFmtId="4" fontId="96" fillId="0" borderId="0" xfId="0" applyNumberFormat="1" applyFont="1" applyFill="1" applyBorder="1" applyAlignment="1">
      <alignment/>
    </xf>
    <xf numFmtId="4" fontId="96" fillId="0" borderId="0" xfId="0" applyNumberFormat="1" applyFont="1" applyFill="1" applyBorder="1" applyAlignment="1">
      <alignment/>
    </xf>
    <xf numFmtId="4" fontId="99" fillId="0" borderId="19" xfId="61" applyNumberFormat="1" applyFont="1" applyFill="1" applyBorder="1" applyAlignment="1" applyProtection="1">
      <alignment horizontal="right" wrapText="1"/>
      <protection locked="0"/>
    </xf>
    <xf numFmtId="4" fontId="102" fillId="0" borderId="0" xfId="61" applyNumberFormat="1" applyFont="1" applyFill="1" applyAlignment="1">
      <alignment horizontal="right"/>
      <protection/>
    </xf>
    <xf numFmtId="4" fontId="102" fillId="0" borderId="0" xfId="61" applyNumberFormat="1" applyFont="1" applyFill="1" applyAlignment="1">
      <alignment/>
      <protection/>
    </xf>
    <xf numFmtId="4" fontId="103" fillId="0" borderId="13" xfId="61" applyNumberFormat="1" applyFont="1" applyFill="1" applyBorder="1" applyAlignment="1">
      <alignment/>
      <protection/>
    </xf>
    <xf numFmtId="4" fontId="103" fillId="0" borderId="0" xfId="61" applyNumberFormat="1" applyFont="1" applyFill="1" applyBorder="1" applyAlignment="1">
      <alignment/>
      <protection/>
    </xf>
    <xf numFmtId="4" fontId="102" fillId="0" borderId="0" xfId="61" applyNumberFormat="1" applyFont="1" applyFill="1" applyBorder="1" applyAlignment="1">
      <alignment/>
      <protection/>
    </xf>
    <xf numFmtId="0" fontId="96" fillId="0" borderId="0" xfId="61" applyFont="1">
      <alignment/>
      <protection/>
    </xf>
    <xf numFmtId="4" fontId="97" fillId="0" borderId="0" xfId="69" applyNumberFormat="1" applyFont="1" applyFill="1" applyBorder="1" applyAlignment="1">
      <alignment horizontal="right" wrapText="1"/>
      <protection/>
    </xf>
    <xf numFmtId="4" fontId="95" fillId="0" borderId="0" xfId="68" applyNumberFormat="1" applyFont="1" applyFill="1" applyBorder="1" applyAlignment="1">
      <alignment horizontal="center" vertical="center" wrapText="1"/>
      <protection/>
    </xf>
    <xf numFmtId="4" fontId="96" fillId="0" borderId="0" xfId="0" applyNumberFormat="1" applyFont="1" applyFill="1" applyBorder="1" applyAlignment="1">
      <alignment horizontal="right" vertical="center"/>
    </xf>
    <xf numFmtId="0" fontId="96" fillId="0" borderId="0" xfId="0" applyFont="1" applyAlignment="1">
      <alignment/>
    </xf>
    <xf numFmtId="4" fontId="96" fillId="0" borderId="0" xfId="45" applyNumberFormat="1" applyFont="1" applyFill="1" applyBorder="1" applyAlignment="1">
      <alignment horizontal="right"/>
    </xf>
    <xf numFmtId="2" fontId="96" fillId="0" borderId="0" xfId="45" applyNumberFormat="1" applyFont="1" applyFill="1" applyBorder="1" applyAlignment="1">
      <alignment horizontal="right"/>
    </xf>
    <xf numFmtId="0" fontId="96" fillId="0" borderId="0" xfId="0" applyFont="1" applyFill="1" applyAlignment="1">
      <alignment/>
    </xf>
    <xf numFmtId="0" fontId="96" fillId="0" borderId="0" xfId="0" applyFont="1" applyFill="1" applyAlignment="1">
      <alignment/>
    </xf>
    <xf numFmtId="4" fontId="96" fillId="0" borderId="0" xfId="44" applyNumberFormat="1" applyFont="1" applyFill="1" applyBorder="1" applyAlignment="1">
      <alignment horizontal="right"/>
    </xf>
    <xf numFmtId="2" fontId="96" fillId="0" borderId="0" xfId="80" applyNumberFormat="1" applyFont="1" applyFill="1" applyAlignment="1">
      <alignment horizontal="right"/>
      <protection/>
    </xf>
    <xf numFmtId="4" fontId="104" fillId="0" borderId="0" xfId="0" applyNumberFormat="1" applyFont="1" applyFill="1" applyAlignment="1">
      <alignment horizontal="right"/>
    </xf>
    <xf numFmtId="4" fontId="96" fillId="0" borderId="0" xfId="80" applyNumberFormat="1" applyFont="1" applyFill="1" applyBorder="1" applyAlignment="1">
      <alignment horizontal="right"/>
      <protection/>
    </xf>
    <xf numFmtId="4" fontId="96" fillId="0" borderId="0" xfId="0" applyNumberFormat="1" applyFont="1" applyFill="1" applyBorder="1" applyAlignment="1" applyProtection="1">
      <alignment horizontal="right" wrapText="1"/>
      <protection locked="0"/>
    </xf>
    <xf numFmtId="4" fontId="96" fillId="0" borderId="11" xfId="0" applyNumberFormat="1" applyFont="1" applyFill="1" applyBorder="1" applyAlignment="1" applyProtection="1">
      <alignment horizontal="right"/>
      <protection locked="0"/>
    </xf>
    <xf numFmtId="4" fontId="99" fillId="0" borderId="19" xfId="0" applyNumberFormat="1" applyFont="1" applyFill="1" applyBorder="1" applyAlignment="1" applyProtection="1">
      <alignment/>
      <protection locked="0"/>
    </xf>
    <xf numFmtId="4" fontId="96" fillId="0" borderId="0" xfId="0" applyNumberFormat="1" applyFont="1" applyFill="1" applyBorder="1" applyAlignment="1" applyProtection="1">
      <alignment horizontal="right"/>
      <protection locked="0"/>
    </xf>
    <xf numFmtId="4" fontId="99" fillId="0" borderId="0" xfId="0" applyNumberFormat="1" applyFont="1" applyFill="1" applyBorder="1" applyAlignment="1" applyProtection="1">
      <alignment/>
      <protection locked="0"/>
    </xf>
    <xf numFmtId="4" fontId="99" fillId="0" borderId="0" xfId="0" applyNumberFormat="1" applyFont="1" applyAlignment="1" applyProtection="1">
      <alignment/>
      <protection locked="0"/>
    </xf>
    <xf numFmtId="4" fontId="99" fillId="0" borderId="0" xfId="0" applyNumberFormat="1" applyFont="1" applyAlignment="1" applyProtection="1">
      <alignment horizontal="right" wrapText="1"/>
      <protection locked="0"/>
    </xf>
    <xf numFmtId="4" fontId="96" fillId="0" borderId="0" xfId="47" applyNumberFormat="1" applyFont="1" applyFill="1" applyBorder="1" applyAlignment="1">
      <alignment horizontal="right"/>
    </xf>
    <xf numFmtId="4" fontId="96" fillId="0" borderId="11" xfId="0" applyNumberFormat="1" applyFont="1" applyBorder="1" applyAlignment="1" applyProtection="1">
      <alignment/>
      <protection locked="0"/>
    </xf>
    <xf numFmtId="4" fontId="99" fillId="0" borderId="0" xfId="0" applyNumberFormat="1" applyFont="1" applyBorder="1" applyAlignment="1" applyProtection="1">
      <alignment horizontal="right" wrapText="1"/>
      <protection locked="0"/>
    </xf>
    <xf numFmtId="4" fontId="96" fillId="0" borderId="0" xfId="67" applyNumberFormat="1" applyFont="1" applyFill="1" applyAlignment="1">
      <alignment wrapText="1"/>
      <protection/>
    </xf>
    <xf numFmtId="4" fontId="96" fillId="0" borderId="0" xfId="69" applyNumberFormat="1" applyFont="1" applyFill="1" applyBorder="1" applyAlignment="1">
      <alignment horizontal="right" wrapText="1"/>
      <protection/>
    </xf>
    <xf numFmtId="4" fontId="96" fillId="0" borderId="0" xfId="0" applyNumberFormat="1" applyFont="1" applyFill="1" applyAlignment="1" applyProtection="1">
      <alignment/>
      <protection locked="0"/>
    </xf>
    <xf numFmtId="4" fontId="96" fillId="0" borderId="0" xfId="0" applyNumberFormat="1" applyFont="1" applyFill="1" applyBorder="1" applyAlignment="1" applyProtection="1">
      <alignment/>
      <protection locked="0"/>
    </xf>
    <xf numFmtId="4" fontId="96" fillId="0" borderId="0" xfId="0" applyNumberFormat="1" applyFont="1" applyBorder="1" applyAlignment="1">
      <alignment/>
    </xf>
    <xf numFmtId="4" fontId="96" fillId="0" borderId="0" xfId="0" applyNumberFormat="1" applyFont="1" applyFill="1" applyAlignment="1">
      <alignment/>
    </xf>
    <xf numFmtId="0" fontId="96" fillId="0" borderId="0" xfId="0" applyNumberFormat="1" applyFont="1" applyAlignment="1">
      <alignment horizontal="right" wrapText="1"/>
    </xf>
    <xf numFmtId="4" fontId="96" fillId="0" borderId="0" xfId="0" applyNumberFormat="1" applyFont="1" applyFill="1" applyAlignment="1">
      <alignment/>
    </xf>
    <xf numFmtId="4" fontId="96" fillId="0" borderId="0" xfId="0" applyNumberFormat="1" applyFont="1" applyFill="1" applyAlignment="1">
      <alignment horizontal="right"/>
    </xf>
    <xf numFmtId="4" fontId="96" fillId="0" borderId="0" xfId="0" applyNumberFormat="1" applyFont="1" applyFill="1" applyAlignment="1">
      <alignment/>
    </xf>
    <xf numFmtId="0" fontId="96" fillId="0" borderId="0" xfId="0" applyFont="1" applyFill="1" applyBorder="1" applyAlignment="1">
      <alignment/>
    </xf>
    <xf numFmtId="4" fontId="96" fillId="0" borderId="11" xfId="0" applyNumberFormat="1" applyFont="1" applyFill="1" applyBorder="1" applyAlignment="1">
      <alignment/>
    </xf>
    <xf numFmtId="4" fontId="99" fillId="0" borderId="0" xfId="0" applyNumberFormat="1" applyFont="1" applyFill="1" applyBorder="1" applyAlignment="1">
      <alignment/>
    </xf>
    <xf numFmtId="2" fontId="96" fillId="0" borderId="0" xfId="44" applyNumberFormat="1" applyFont="1" applyFill="1" applyBorder="1" applyAlignment="1">
      <alignment/>
    </xf>
    <xf numFmtId="172" fontId="99" fillId="0" borderId="0" xfId="0" applyNumberFormat="1" applyFont="1" applyFill="1" applyBorder="1" applyAlignment="1">
      <alignment horizontal="center"/>
    </xf>
    <xf numFmtId="4" fontId="99" fillId="0" borderId="0" xfId="0" applyNumberFormat="1" applyFont="1" applyFill="1" applyAlignment="1" applyProtection="1">
      <alignment horizontal="right"/>
      <protection locked="0"/>
    </xf>
    <xf numFmtId="4" fontId="99" fillId="0" borderId="0" xfId="0" applyNumberFormat="1" applyFont="1" applyFill="1" applyAlignment="1" applyProtection="1">
      <alignment horizontal="right" wrapText="1"/>
      <protection locked="0"/>
    </xf>
    <xf numFmtId="4" fontId="99" fillId="0" borderId="0" xfId="0" applyNumberFormat="1" applyFont="1" applyAlignment="1" applyProtection="1">
      <alignment/>
      <protection locked="0"/>
    </xf>
    <xf numFmtId="4" fontId="99" fillId="0" borderId="0" xfId="0" applyNumberFormat="1" applyFont="1" applyAlignment="1" applyProtection="1">
      <alignment horizontal="right" wrapText="1"/>
      <protection locked="0"/>
    </xf>
    <xf numFmtId="4" fontId="99" fillId="0" borderId="0" xfId="0" applyNumberFormat="1" applyFont="1" applyFill="1" applyBorder="1" applyAlignment="1" applyProtection="1">
      <alignment horizontal="right" wrapText="1"/>
      <protection locked="0"/>
    </xf>
    <xf numFmtId="4" fontId="99" fillId="0" borderId="0" xfId="0" applyNumberFormat="1" applyFont="1" applyFill="1" applyBorder="1" applyAlignment="1">
      <alignment horizontal="right"/>
    </xf>
    <xf numFmtId="4" fontId="99" fillId="0" borderId="19" xfId="0" applyNumberFormat="1" applyFont="1" applyFill="1" applyBorder="1" applyAlignment="1" applyProtection="1">
      <alignment horizontal="right" wrapText="1"/>
      <protection locked="0"/>
    </xf>
    <xf numFmtId="0" fontId="96" fillId="0" borderId="0" xfId="0" applyFont="1" applyFill="1" applyAlignment="1">
      <alignment horizontal="right" vertical="top" wrapText="1"/>
    </xf>
    <xf numFmtId="0" fontId="96" fillId="0" borderId="0" xfId="0" applyFont="1" applyAlignment="1">
      <alignment vertical="top" wrapText="1"/>
    </xf>
    <xf numFmtId="0" fontId="96" fillId="0" borderId="0" xfId="0" applyFont="1" applyAlignment="1">
      <alignment horizontal="center" vertical="top" wrapText="1"/>
    </xf>
    <xf numFmtId="172" fontId="96" fillId="0" borderId="0" xfId="0" applyNumberFormat="1" applyFont="1" applyFill="1" applyBorder="1" applyAlignment="1">
      <alignment/>
    </xf>
    <xf numFmtId="172" fontId="96" fillId="0" borderId="0" xfId="0" applyNumberFormat="1" applyFont="1" applyFill="1" applyBorder="1" applyAlignment="1">
      <alignment/>
    </xf>
    <xf numFmtId="4" fontId="96" fillId="0" borderId="11" xfId="0" applyNumberFormat="1" applyFont="1" applyFill="1" applyBorder="1" applyAlignment="1" applyProtection="1">
      <alignment/>
      <protection locked="0"/>
    </xf>
    <xf numFmtId="4" fontId="102" fillId="0" borderId="0" xfId="0" applyNumberFormat="1" applyFont="1" applyFill="1" applyAlignment="1">
      <alignment horizontal="right"/>
    </xf>
    <xf numFmtId="4" fontId="102" fillId="0" borderId="0" xfId="0" applyNumberFormat="1" applyFont="1" applyFill="1" applyAlignment="1">
      <alignment/>
    </xf>
    <xf numFmtId="4" fontId="102" fillId="0" borderId="13" xfId="0" applyNumberFormat="1" applyFont="1" applyFill="1" applyBorder="1" applyAlignment="1">
      <alignment horizontal="right"/>
    </xf>
    <xf numFmtId="4" fontId="99" fillId="0" borderId="13" xfId="0" applyNumberFormat="1" applyFont="1" applyFill="1" applyBorder="1" applyAlignment="1">
      <alignment/>
    </xf>
    <xf numFmtId="4" fontId="102" fillId="0" borderId="0" xfId="0" applyNumberFormat="1" applyFont="1" applyFill="1" applyBorder="1" applyAlignment="1">
      <alignment horizontal="right"/>
    </xf>
    <xf numFmtId="4" fontId="96" fillId="0" borderId="13" xfId="0" applyNumberFormat="1" applyFont="1" applyFill="1" applyBorder="1" applyAlignment="1">
      <alignment/>
    </xf>
    <xf numFmtId="4" fontId="96" fillId="0" borderId="11" xfId="61" applyNumberFormat="1" applyFont="1" applyFill="1" applyBorder="1" applyAlignment="1">
      <alignment horizontal="right"/>
      <protection/>
    </xf>
    <xf numFmtId="4" fontId="96" fillId="0" borderId="0" xfId="0" applyNumberFormat="1" applyFont="1" applyAlignment="1">
      <alignment/>
    </xf>
    <xf numFmtId="4" fontId="96" fillId="0" borderId="0" xfId="0" applyNumberFormat="1" applyFont="1" applyFill="1" applyBorder="1" applyAlignment="1" applyProtection="1">
      <alignment horizontal="right" vertical="center" wrapText="1"/>
      <protection locked="0"/>
    </xf>
    <xf numFmtId="4" fontId="96" fillId="0" borderId="0" xfId="45" applyNumberFormat="1" applyFont="1" applyFill="1" applyBorder="1" applyAlignment="1">
      <alignment horizontal="right" vertical="center"/>
    </xf>
    <xf numFmtId="172" fontId="99" fillId="0" borderId="0" xfId="0" applyNumberFormat="1" applyFont="1" applyFill="1" applyBorder="1" applyAlignment="1" applyProtection="1">
      <alignment horizontal="right"/>
      <protection locked="0"/>
    </xf>
    <xf numFmtId="4" fontId="96" fillId="0" borderId="0" xfId="0" applyNumberFormat="1" applyFont="1" applyFill="1" applyAlignment="1" applyProtection="1">
      <alignment horizontal="right"/>
      <protection locked="0"/>
    </xf>
    <xf numFmtId="4" fontId="96" fillId="0" borderId="0" xfId="0" applyNumberFormat="1" applyFont="1" applyFill="1" applyAlignment="1">
      <alignment/>
    </xf>
    <xf numFmtId="0" fontId="96" fillId="0" borderId="0" xfId="0" applyFont="1" applyFill="1" applyAlignment="1">
      <alignment horizontal="center" vertical="top" wrapText="1"/>
    </xf>
    <xf numFmtId="4" fontId="96" fillId="0" borderId="11" xfId="0" applyNumberFormat="1" applyFont="1" applyFill="1" applyBorder="1" applyAlignment="1">
      <alignment horizontal="right"/>
    </xf>
    <xf numFmtId="4" fontId="96" fillId="0" borderId="0" xfId="0" applyNumberFormat="1" applyFont="1" applyFill="1" applyBorder="1" applyAlignment="1">
      <alignment/>
    </xf>
    <xf numFmtId="4" fontId="95" fillId="0" borderId="15" xfId="68" applyNumberFormat="1" applyFont="1" applyFill="1" applyBorder="1" applyAlignment="1">
      <alignment horizontal="center" vertical="center" wrapText="1"/>
      <protection/>
    </xf>
    <xf numFmtId="4" fontId="95" fillId="0" borderId="15" xfId="68" applyNumberFormat="1" applyFont="1" applyFill="1" applyBorder="1" applyAlignment="1">
      <alignment horizontal="center" vertical="center"/>
      <protection/>
    </xf>
    <xf numFmtId="4" fontId="95" fillId="0" borderId="16" xfId="68" applyNumberFormat="1" applyFont="1" applyFill="1" applyBorder="1" applyAlignment="1">
      <alignment horizontal="center" vertical="center" wrapText="1"/>
      <protection/>
    </xf>
    <xf numFmtId="4" fontId="95" fillId="0" borderId="0" xfId="68" applyNumberFormat="1" applyFont="1" applyFill="1" applyBorder="1" applyAlignment="1">
      <alignment horizontal="center" vertical="center" wrapText="1"/>
      <protection/>
    </xf>
    <xf numFmtId="2" fontId="96" fillId="0" borderId="0" xfId="46" applyNumberFormat="1" applyFont="1" applyFill="1" applyBorder="1" applyAlignment="1">
      <alignment horizontal="right"/>
    </xf>
    <xf numFmtId="4" fontId="96" fillId="0" borderId="0" xfId="46" applyNumberFormat="1" applyFont="1" applyFill="1" applyBorder="1" applyAlignment="1">
      <alignment horizontal="right"/>
    </xf>
    <xf numFmtId="4" fontId="96" fillId="0" borderId="0" xfId="45" applyNumberFormat="1" applyFont="1" applyFill="1" applyBorder="1" applyAlignment="1">
      <alignment/>
    </xf>
    <xf numFmtId="4" fontId="96" fillId="0" borderId="0" xfId="45" applyNumberFormat="1" applyFont="1" applyFill="1" applyBorder="1" applyAlignment="1">
      <alignment horizontal="right"/>
    </xf>
    <xf numFmtId="4" fontId="97" fillId="0" borderId="0" xfId="67" applyNumberFormat="1" applyFont="1" applyAlignment="1">
      <alignment horizontal="right" wrapText="1"/>
      <protection/>
    </xf>
    <xf numFmtId="0" fontId="105" fillId="0" borderId="0" xfId="0" applyFont="1" applyAlignment="1">
      <alignment/>
    </xf>
    <xf numFmtId="4" fontId="96" fillId="0" borderId="0" xfId="0" applyNumberFormat="1" applyFont="1" applyFill="1" applyAlignment="1" applyProtection="1">
      <alignment wrapText="1"/>
      <protection locked="0"/>
    </xf>
    <xf numFmtId="4" fontId="96" fillId="0" borderId="0" xfId="45" applyNumberFormat="1" applyFont="1" applyBorder="1" applyAlignment="1">
      <alignment/>
    </xf>
    <xf numFmtId="4" fontId="97" fillId="0" borderId="0" xfId="67" applyNumberFormat="1" applyFont="1" applyAlignment="1">
      <alignment wrapText="1"/>
      <protection/>
    </xf>
    <xf numFmtId="4" fontId="96" fillId="0" borderId="0" xfId="45" applyNumberFormat="1" applyFont="1" applyBorder="1" applyAlignment="1">
      <alignment horizontal="right"/>
    </xf>
    <xf numFmtId="2" fontId="96" fillId="0" borderId="0" xfId="45" applyNumberFormat="1" applyFont="1" applyFill="1" applyBorder="1" applyAlignment="1">
      <alignment/>
    </xf>
    <xf numFmtId="4" fontId="96" fillId="0" borderId="0" xfId="0" applyNumberFormat="1" applyFont="1" applyFill="1" applyBorder="1" applyAlignment="1" applyProtection="1">
      <alignment wrapText="1"/>
      <protection locked="0"/>
    </xf>
    <xf numFmtId="4" fontId="96" fillId="0" borderId="0" xfId="45" applyNumberFormat="1" applyFont="1" applyFill="1" applyBorder="1" applyAlignment="1">
      <alignment/>
    </xf>
    <xf numFmtId="0" fontId="97" fillId="0" borderId="0" xfId="0" applyFont="1" applyFill="1" applyAlignment="1">
      <alignment/>
    </xf>
    <xf numFmtId="4" fontId="96" fillId="0" borderId="0" xfId="45" applyNumberFormat="1" applyFont="1" applyBorder="1" applyAlignment="1">
      <alignment horizontal="right"/>
    </xf>
    <xf numFmtId="172" fontId="96" fillId="0" borderId="0" xfId="0" applyNumberFormat="1" applyFont="1" applyFill="1" applyBorder="1" applyAlignment="1">
      <alignment horizontal="right" wrapText="1"/>
    </xf>
    <xf numFmtId="4" fontId="96" fillId="0" borderId="0" xfId="0" applyNumberFormat="1" applyFont="1" applyAlignment="1">
      <alignment horizontal="right"/>
    </xf>
    <xf numFmtId="4" fontId="96" fillId="0" borderId="12" xfId="0" applyNumberFormat="1" applyFont="1" applyFill="1" applyBorder="1" applyAlignment="1">
      <alignment/>
    </xf>
    <xf numFmtId="4" fontId="99" fillId="0" borderId="20" xfId="0" applyNumberFormat="1" applyFont="1" applyFill="1" applyBorder="1" applyAlignment="1">
      <alignment/>
    </xf>
    <xf numFmtId="4" fontId="96" fillId="0" borderId="0" xfId="0" applyNumberFormat="1" applyFont="1" applyAlignment="1">
      <alignment/>
    </xf>
    <xf numFmtId="4" fontId="96" fillId="0" borderId="0" xfId="0" applyNumberFormat="1" applyFont="1" applyAlignment="1" applyProtection="1">
      <alignment horizontal="right" wrapText="1"/>
      <protection locked="0"/>
    </xf>
    <xf numFmtId="4" fontId="99" fillId="0" borderId="21" xfId="0" applyNumberFormat="1" applyFont="1" applyFill="1" applyBorder="1" applyAlignment="1">
      <alignment/>
    </xf>
    <xf numFmtId="4" fontId="96" fillId="0" borderId="0" xfId="61" applyNumberFormat="1" applyFont="1" applyFill="1">
      <alignment/>
      <protection/>
    </xf>
    <xf numFmtId="4" fontId="96" fillId="0" borderId="0" xfId="0" applyNumberFormat="1" applyFont="1" applyFill="1" applyBorder="1" applyAlignment="1">
      <alignment horizontal="right"/>
    </xf>
    <xf numFmtId="4" fontId="96" fillId="0" borderId="0" xfId="0" applyNumberFormat="1" applyFont="1" applyFill="1" applyBorder="1" applyAlignment="1">
      <alignment/>
    </xf>
    <xf numFmtId="0" fontId="96" fillId="0" borderId="0" xfId="0" applyFont="1" applyFill="1" applyBorder="1" applyAlignment="1">
      <alignment horizontal="justify" vertical="top" wrapText="1"/>
    </xf>
    <xf numFmtId="0" fontId="96" fillId="0" borderId="0" xfId="70" applyFont="1" applyFill="1" applyBorder="1">
      <alignment/>
      <protection/>
    </xf>
    <xf numFmtId="0" fontId="96" fillId="0" borderId="0" xfId="70" applyFont="1" applyFill="1" applyBorder="1">
      <alignment/>
      <protection/>
    </xf>
    <xf numFmtId="0" fontId="96" fillId="0" borderId="0" xfId="70" applyFont="1" applyBorder="1">
      <alignment/>
      <protection/>
    </xf>
    <xf numFmtId="0" fontId="96" fillId="0" borderId="0" xfId="0" applyFont="1" applyFill="1" applyBorder="1" applyAlignment="1">
      <alignment horizontal="justify" vertical="top" wrapText="1"/>
    </xf>
    <xf numFmtId="4" fontId="96" fillId="0" borderId="0" xfId="81" applyNumberFormat="1" applyFont="1" applyFill="1" applyBorder="1" applyAlignment="1">
      <alignment horizontal="right"/>
      <protection/>
    </xf>
    <xf numFmtId="172" fontId="99" fillId="0" borderId="11" xfId="0" applyNumberFormat="1" applyFont="1" applyFill="1" applyBorder="1" applyAlignment="1">
      <alignment horizontal="center"/>
    </xf>
    <xf numFmtId="172" fontId="99" fillId="0" borderId="19" xfId="0" applyNumberFormat="1" applyFont="1" applyFill="1" applyBorder="1" applyAlignment="1">
      <alignment horizontal="right"/>
    </xf>
    <xf numFmtId="172" fontId="99" fillId="0" borderId="0" xfId="0" applyNumberFormat="1" applyFont="1" applyFill="1" applyBorder="1" applyAlignment="1">
      <alignment horizontal="right"/>
    </xf>
    <xf numFmtId="2" fontId="96" fillId="0" borderId="0" xfId="44" applyNumberFormat="1" applyFont="1" applyFill="1" applyBorder="1" applyAlignment="1">
      <alignment/>
    </xf>
    <xf numFmtId="0" fontId="100" fillId="0" borderId="0" xfId="0" applyFont="1" applyFill="1" applyAlignment="1" applyProtection="1">
      <alignment/>
      <protection locked="0"/>
    </xf>
    <xf numFmtId="4" fontId="96" fillId="0" borderId="0" xfId="0" applyNumberFormat="1" applyFont="1" applyAlignment="1" applyProtection="1">
      <alignment horizontal="right"/>
      <protection locked="0"/>
    </xf>
    <xf numFmtId="0" fontId="96" fillId="0" borderId="0" xfId="0" applyFont="1" applyFill="1" applyAlignment="1" applyProtection="1">
      <alignment/>
      <protection locked="0"/>
    </xf>
    <xf numFmtId="4" fontId="96" fillId="0" borderId="0" xfId="44" applyNumberFormat="1" applyFont="1" applyFill="1" applyBorder="1" applyAlignment="1" applyProtection="1">
      <alignment horizontal="right"/>
      <protection locked="0"/>
    </xf>
    <xf numFmtId="0" fontId="96" fillId="0" borderId="0" xfId="0" applyFont="1" applyAlignment="1" applyProtection="1">
      <alignment/>
      <protection locked="0"/>
    </xf>
    <xf numFmtId="172" fontId="99" fillId="0" borderId="11" xfId="0" applyNumberFormat="1" applyFont="1" applyFill="1" applyBorder="1" applyAlignment="1" applyProtection="1">
      <alignment horizontal="right"/>
      <protection locked="0"/>
    </xf>
    <xf numFmtId="4" fontId="99" fillId="0" borderId="19" xfId="0" applyNumberFormat="1" applyFont="1" applyFill="1" applyBorder="1" applyAlignment="1" applyProtection="1">
      <alignment horizontal="right"/>
      <protection locked="0"/>
    </xf>
    <xf numFmtId="4" fontId="99" fillId="0" borderId="0" xfId="80" applyNumberFormat="1" applyFont="1" applyAlignment="1" applyProtection="1">
      <alignment horizontal="right" wrapText="1"/>
      <protection locked="0"/>
    </xf>
    <xf numFmtId="0" fontId="99" fillId="0" borderId="0" xfId="80" applyFont="1">
      <alignment/>
      <protection/>
    </xf>
    <xf numFmtId="4" fontId="96" fillId="0" borderId="13" xfId="0" applyNumberFormat="1" applyFont="1" applyBorder="1" applyAlignment="1" applyProtection="1">
      <alignment/>
      <protection locked="0"/>
    </xf>
    <xf numFmtId="4" fontId="99" fillId="0" borderId="13" xfId="0" applyNumberFormat="1" applyFont="1" applyBorder="1" applyAlignment="1" applyProtection="1">
      <alignment horizontal="right" wrapText="1"/>
      <protection locked="0"/>
    </xf>
    <xf numFmtId="0" fontId="96" fillId="0" borderId="0" xfId="61" applyFont="1" applyFill="1" applyBorder="1">
      <alignment/>
      <protection/>
    </xf>
    <xf numFmtId="4" fontId="106" fillId="0" borderId="0" xfId="0" applyNumberFormat="1" applyFont="1" applyAlignment="1">
      <alignment/>
    </xf>
    <xf numFmtId="4" fontId="102" fillId="0" borderId="13" xfId="61" applyNumberFormat="1" applyFont="1" applyFill="1" applyBorder="1" applyAlignment="1">
      <alignment horizontal="right"/>
      <protection/>
    </xf>
    <xf numFmtId="4" fontId="102" fillId="0" borderId="13" xfId="61" applyNumberFormat="1" applyFont="1" applyFill="1" applyBorder="1" applyAlignment="1">
      <alignment/>
      <protection/>
    </xf>
    <xf numFmtId="4" fontId="102" fillId="0" borderId="0" xfId="61" applyNumberFormat="1" applyFont="1" applyFill="1" applyBorder="1" applyAlignment="1">
      <alignment horizontal="right"/>
      <protection/>
    </xf>
    <xf numFmtId="0" fontId="96" fillId="0" borderId="0" xfId="61" applyFont="1" applyBorder="1">
      <alignment/>
      <protection/>
    </xf>
    <xf numFmtId="0" fontId="102" fillId="0" borderId="0" xfId="61" applyFont="1" applyFill="1" applyBorder="1" applyAlignment="1">
      <alignment horizontal="right"/>
      <protection/>
    </xf>
    <xf numFmtId="0" fontId="96" fillId="0" borderId="0" xfId="0" applyFont="1" applyFill="1" applyBorder="1" applyAlignment="1">
      <alignment horizontal="right"/>
    </xf>
    <xf numFmtId="4" fontId="96" fillId="0" borderId="13" xfId="0" applyNumberFormat="1" applyFont="1" applyBorder="1" applyAlignment="1" applyProtection="1">
      <alignment horizontal="right" wrapText="1"/>
      <protection locked="0"/>
    </xf>
    <xf numFmtId="4" fontId="96" fillId="0" borderId="0" xfId="0" applyNumberFormat="1" applyFont="1" applyBorder="1" applyAlignment="1" applyProtection="1">
      <alignment horizontal="right" wrapText="1"/>
      <protection locked="0"/>
    </xf>
    <xf numFmtId="4" fontId="99" fillId="0" borderId="0" xfId="61" applyNumberFormat="1" applyFont="1" applyFill="1" applyAlignment="1">
      <alignment horizontal="right"/>
      <protection/>
    </xf>
    <xf numFmtId="0" fontId="96" fillId="0" borderId="0" xfId="61" applyFont="1" applyAlignment="1">
      <alignment/>
      <protection/>
    </xf>
    <xf numFmtId="4" fontId="96" fillId="0" borderId="13" xfId="61" applyNumberFormat="1" applyFont="1" applyFill="1" applyBorder="1" applyAlignment="1">
      <alignment horizontal="right"/>
      <protection/>
    </xf>
    <xf numFmtId="4" fontId="99" fillId="0" borderId="13" xfId="61" applyNumberFormat="1" applyFont="1" applyFill="1" applyBorder="1" applyAlignment="1" applyProtection="1">
      <alignment horizontal="right" wrapText="1"/>
      <protection locked="0"/>
    </xf>
    <xf numFmtId="0" fontId="96" fillId="0" borderId="11" xfId="0" applyFont="1" applyFill="1" applyBorder="1" applyAlignment="1">
      <alignment horizontal="right"/>
    </xf>
    <xf numFmtId="172" fontId="96" fillId="0" borderId="11" xfId="0" applyNumberFormat="1" applyFont="1" applyFill="1" applyBorder="1" applyAlignment="1">
      <alignment/>
    </xf>
    <xf numFmtId="4" fontId="99" fillId="0" borderId="19" xfId="44" applyNumberFormat="1" applyFont="1" applyFill="1" applyBorder="1" applyAlignment="1">
      <alignment horizontal="right"/>
    </xf>
    <xf numFmtId="4" fontId="99" fillId="0" borderId="0" xfId="44" applyNumberFormat="1" applyFont="1" applyFill="1" applyBorder="1" applyAlignment="1">
      <alignment horizontal="right"/>
    </xf>
  </cellXfs>
  <cellStyles count="75">
    <cellStyle name="Normal" xfId="0"/>
    <cellStyle name="_x0010_Ɛ_x0017_ư_xFFFF_ÿ_xFFFF_ÿ" xfId="2"/>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7" xfId="62"/>
    <cellStyle name="Normal 31 13 10" xfId="63"/>
    <cellStyle name="Normal 48 2 2 2" xfId="64"/>
    <cellStyle name="Normal 48 2 2 2_OS_don Lovre Katica_Sanacija ucionica_priz_29_04_2013" xfId="65"/>
    <cellStyle name="Normal 59" xfId="66"/>
    <cellStyle name="Normal_Tr_OS Filip Lukas_K_Stari" xfId="67"/>
    <cellStyle name="Normal_Trosk rekons objekata1" xfId="68"/>
    <cellStyle name="Normal_Troskovnik" xfId="69"/>
    <cellStyle name="Normal_troskovnik_OSS_v301" xfId="70"/>
    <cellStyle name="Normal1" xfId="71"/>
    <cellStyle name="Note" xfId="72"/>
    <cellStyle name="Obično 3" xfId="73"/>
    <cellStyle name="Obično 4" xfId="74"/>
    <cellStyle name="Obično 5" xfId="75"/>
    <cellStyle name="Obično 6" xfId="76"/>
    <cellStyle name="Obično 7" xfId="77"/>
    <cellStyle name="Obično 8" xfId="78"/>
    <cellStyle name="Obično 9" xfId="79"/>
    <cellStyle name="Obično_OS GROHOTE_termo" xfId="80"/>
    <cellStyle name="Obično_OS_don Lovre Katica_Sanacija ucionica_priz_29_04_2013" xfId="81"/>
    <cellStyle name="Obično_troš.vjekoslav-parac-fasada-sjevernastrana" xfId="82"/>
    <cellStyle name="Output" xfId="83"/>
    <cellStyle name="Percent" xfId="84"/>
    <cellStyle name="Title" xfId="85"/>
    <cellStyle name="Total"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288</xdr:row>
      <xdr:rowOff>0</xdr:rowOff>
    </xdr:from>
    <xdr:ext cx="76200" cy="200025"/>
    <xdr:sp fLocksText="0">
      <xdr:nvSpPr>
        <xdr:cNvPr id="1" name="Text Box 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2" name="Text Box 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3" name="Text Box 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4" name="Text Box 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5" name="Text Box 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6" name="Text Box 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7" name="Text Box 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8" name="Text Box 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9" name="Text Box 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10" name="Text Box 1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11" name="Text Box 1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12" name="Text Box 1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13" name="Text Box 1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14" name="Text Box 1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15" name="Text Box 1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16" name="Text Box 1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17" name="Text Box 1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18" name="Text Box 1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19" name="Text Box 1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20" name="Text Box 2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21" name="Text Box 2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22" name="Text Box 2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23" name="Text Box 2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24" name="Text Box 2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25" name="Text Box 2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26" name="Text Box 2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27" name="Text Box 2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28" name="Text Box 2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29" name="Text Box 2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30" name="Text Box 3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31" name="Text Box 3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32" name="Text Box 3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33" name="Text Box 3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34" name="Text Box 3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35" name="Text Box 3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36" name="Text Box 3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37" name="Text Box 3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38" name="Text Box 3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39" name="Text Box 3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40" name="Text Box 4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41" name="Text Box 4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42" name="Text Box 4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43" name="Text Box 4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44" name="Text Box 4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45" name="Text Box 4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46" name="Text Box 4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47" name="Text Box 4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48" name="Text Box 4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49" name="Text Box 4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50" name="Text Box 5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51" name="Text Box 5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52" name="Text Box 5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53" name="Text Box 5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54" name="Text Box 5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55" name="Text Box 5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56" name="Text Box 5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57" name="Text Box 5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58" name="Text Box 5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59" name="Text Box 5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60" name="Text Box 6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61" name="Text Box 6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62" name="Text Box 6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63" name="Text Box 6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64" name="Text Box 6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65" name="Text Box 6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66" name="Text Box 6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67" name="Text Box 6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68" name="Text Box 6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69" name="Text Box 6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70" name="Text Box 7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71" name="Text Box 7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72" name="Text Box 7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73" name="Text Box 7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74" name="Text Box 7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75" name="Text Box 75"/>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76" name="Text Box 76"/>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77" name="Text Box 77"/>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78" name="Text Box 78"/>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79" name="Text Box 79"/>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80" name="Text Box 80"/>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81" name="Text Box 81"/>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82" name="Text Box 82"/>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288</xdr:row>
      <xdr:rowOff>0</xdr:rowOff>
    </xdr:from>
    <xdr:ext cx="76200" cy="200025"/>
    <xdr:sp fLocksText="0">
      <xdr:nvSpPr>
        <xdr:cNvPr id="83" name="Text Box 83"/>
        <xdr:cNvSpPr txBox="1">
          <a:spLocks noChangeArrowheads="1"/>
        </xdr:cNvSpPr>
      </xdr:nvSpPr>
      <xdr:spPr>
        <a:xfrm>
          <a:off x="4667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288</xdr:row>
      <xdr:rowOff>0</xdr:rowOff>
    </xdr:from>
    <xdr:ext cx="76200" cy="200025"/>
    <xdr:sp fLocksText="0">
      <xdr:nvSpPr>
        <xdr:cNvPr id="84" name="Text Box 84"/>
        <xdr:cNvSpPr txBox="1">
          <a:spLocks noChangeArrowheads="1"/>
        </xdr:cNvSpPr>
      </xdr:nvSpPr>
      <xdr:spPr>
        <a:xfrm>
          <a:off x="657225" y="7169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271</xdr:row>
      <xdr:rowOff>0</xdr:rowOff>
    </xdr:from>
    <xdr:ext cx="76200" cy="200025"/>
    <xdr:sp fLocksText="0">
      <xdr:nvSpPr>
        <xdr:cNvPr id="1" name="Text Box 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2" name="Text Box 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3" name="Text Box 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4" name="Text Box 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5" name="Text Box 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6" name="Text Box 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7" name="Text Box 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8" name="Text Box 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9" name="Text Box 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10" name="Text Box 1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11" name="Text Box 1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12" name="Text Box 1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13" name="Text Box 1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14" name="Text Box 1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15" name="Text Box 1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16" name="Text Box 1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17" name="Text Box 1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18" name="Text Box 1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19" name="Text Box 1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20" name="Text Box 2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21" name="Text Box 2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22" name="Text Box 2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23" name="Text Box 2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24" name="Text Box 2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25" name="Text Box 2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26" name="Text Box 2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27" name="Text Box 2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28" name="Text Box 2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29" name="Text Box 2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30" name="Text Box 3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31" name="Text Box 3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32" name="Text Box 3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33" name="Text Box 3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34" name="Text Box 3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35" name="Text Box 3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36" name="Text Box 3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37" name="Text Box 3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38" name="Text Box 3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39" name="Text Box 3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40" name="Text Box 4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41" name="Text Box 4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42" name="Text Box 4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43" name="Text Box 4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44" name="Text Box 4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45" name="Text Box 4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46" name="Text Box 4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47" name="Text Box 4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48" name="Text Box 4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49" name="Text Box 4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50" name="Text Box 5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51" name="Text Box 5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52" name="Text Box 5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53" name="Text Box 5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54" name="Text Box 5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55" name="Text Box 5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56" name="Text Box 5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57" name="Text Box 5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58" name="Text Box 5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59" name="Text Box 5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60" name="Text Box 6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61" name="Text Box 6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62" name="Text Box 6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63" name="Text Box 6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64" name="Text Box 6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65" name="Text Box 6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66" name="Text Box 6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67" name="Text Box 6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68" name="Text Box 6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69" name="Text Box 6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70" name="Text Box 7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71" name="Text Box 7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72" name="Text Box 7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73" name="Text Box 7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74" name="Text Box 7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75" name="Text Box 75"/>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76" name="Text Box 76"/>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77" name="Text Box 77"/>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78" name="Text Box 78"/>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79" name="Text Box 79"/>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80" name="Text Box 80"/>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81" name="Text Box 81"/>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82" name="Text Box 82"/>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271</xdr:row>
      <xdr:rowOff>0</xdr:rowOff>
    </xdr:from>
    <xdr:ext cx="76200" cy="200025"/>
    <xdr:sp fLocksText="0">
      <xdr:nvSpPr>
        <xdr:cNvPr id="83" name="Text Box 83"/>
        <xdr:cNvSpPr txBox="1">
          <a:spLocks noChangeArrowheads="1"/>
        </xdr:cNvSpPr>
      </xdr:nvSpPr>
      <xdr:spPr>
        <a:xfrm>
          <a:off x="4381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271</xdr:row>
      <xdr:rowOff>0</xdr:rowOff>
    </xdr:from>
    <xdr:ext cx="76200" cy="200025"/>
    <xdr:sp fLocksText="0">
      <xdr:nvSpPr>
        <xdr:cNvPr id="84" name="Text Box 84"/>
        <xdr:cNvSpPr txBox="1">
          <a:spLocks noChangeArrowheads="1"/>
        </xdr:cNvSpPr>
      </xdr:nvSpPr>
      <xdr:spPr>
        <a:xfrm>
          <a:off x="628650" y="66246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337</xdr:row>
      <xdr:rowOff>0</xdr:rowOff>
    </xdr:from>
    <xdr:ext cx="76200" cy="200025"/>
    <xdr:sp fLocksText="0">
      <xdr:nvSpPr>
        <xdr:cNvPr id="1" name="Text Box 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2" name="Text Box 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3" name="Text Box 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4" name="Text Box 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5" name="Text Box 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6" name="Text Box 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7" name="Text Box 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8" name="Text Box 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9" name="Text Box 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10" name="Text Box 1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11" name="Text Box 1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12" name="Text Box 1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13" name="Text Box 1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14" name="Text Box 1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15" name="Text Box 1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16" name="Text Box 1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17" name="Text Box 1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18" name="Text Box 1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19" name="Text Box 1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20" name="Text Box 2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21" name="Text Box 2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22" name="Text Box 2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23" name="Text Box 2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24" name="Text Box 2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25" name="Text Box 2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26" name="Text Box 2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27" name="Text Box 2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28" name="Text Box 2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29" name="Text Box 2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30" name="Text Box 3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31" name="Text Box 3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32" name="Text Box 3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33" name="Text Box 3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34" name="Text Box 3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35" name="Text Box 3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36" name="Text Box 3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37" name="Text Box 3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38" name="Text Box 3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39" name="Text Box 3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40" name="Text Box 4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41" name="Text Box 4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42" name="Text Box 4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43" name="Text Box 4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44" name="Text Box 4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45" name="Text Box 4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46" name="Text Box 4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47" name="Text Box 4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48" name="Text Box 4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49" name="Text Box 4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50" name="Text Box 5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51" name="Text Box 5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52" name="Text Box 5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53" name="Text Box 5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54" name="Text Box 5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55" name="Text Box 5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56" name="Text Box 5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57" name="Text Box 5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58" name="Text Box 5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59" name="Text Box 5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60" name="Text Box 6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61" name="Text Box 6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62" name="Text Box 6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63" name="Text Box 6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64" name="Text Box 6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65" name="Text Box 6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66" name="Text Box 6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67" name="Text Box 6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68" name="Text Box 6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69" name="Text Box 6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70" name="Text Box 7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71" name="Text Box 7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72" name="Text Box 7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73" name="Text Box 7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74" name="Text Box 7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75" name="Text Box 75"/>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76" name="Text Box 76"/>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77" name="Text Box 77"/>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78" name="Text Box 78"/>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79" name="Text Box 79"/>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80" name="Text Box 80"/>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81" name="Text Box 81"/>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82" name="Text Box 82"/>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337</xdr:row>
      <xdr:rowOff>0</xdr:rowOff>
    </xdr:from>
    <xdr:ext cx="76200" cy="200025"/>
    <xdr:sp fLocksText="0">
      <xdr:nvSpPr>
        <xdr:cNvPr id="83" name="Text Box 83"/>
        <xdr:cNvSpPr txBox="1">
          <a:spLocks noChangeArrowheads="1"/>
        </xdr:cNvSpPr>
      </xdr:nvSpPr>
      <xdr:spPr>
        <a:xfrm>
          <a:off x="4572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337</xdr:row>
      <xdr:rowOff>0</xdr:rowOff>
    </xdr:from>
    <xdr:ext cx="76200" cy="200025"/>
    <xdr:sp fLocksText="0">
      <xdr:nvSpPr>
        <xdr:cNvPr id="84" name="Text Box 84"/>
        <xdr:cNvSpPr txBox="1">
          <a:spLocks noChangeArrowheads="1"/>
        </xdr:cNvSpPr>
      </xdr:nvSpPr>
      <xdr:spPr>
        <a:xfrm>
          <a:off x="647700" y="9773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85" name="Text Box 11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86" name="Text Box 11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87" name="Text Box 12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88" name="Text Box 12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89" name="Text Box 12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90" name="Text Box 12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91" name="Text Box 13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92" name="Text Box 13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93" name="Text Box 134"/>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94" name="Text Box 135"/>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95" name="Text Box 13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96" name="Text Box 13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97" name="Text Box 14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98" name="Text Box 14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99" name="Text Box 14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00" name="Text Box 14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01" name="Text Box 15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02" name="Text Box 15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03" name="Text Box 154"/>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04" name="Text Box 155"/>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05" name="Text Box 15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06" name="Text Box 15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07" name="Text Box 16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08" name="Text Box 16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09" name="Text Box 16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10" name="Text Box 16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11" name="Text Box 17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12" name="Text Box 11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13" name="Text Box 11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14" name="Text Box 12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15" name="Text Box 12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16" name="Text Box 12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17" name="Text Box 12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18" name="Text Box 13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19" name="Text Box 13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20" name="Text Box 134"/>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21" name="Text Box 135"/>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22" name="Text Box 13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23" name="Text Box 13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24" name="Text Box 14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25" name="Text Box 14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26" name="Text Box 14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27" name="Text Box 14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28" name="Text Box 15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29" name="Text Box 15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30" name="Text Box 154"/>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31" name="Text Box 155"/>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32" name="Text Box 15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33" name="Text Box 15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34" name="Text Box 16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35" name="Text Box 16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36" name="Text Box 16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37" name="Text Box 16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38" name="Text Box 17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39" name="Text Box 17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40" name="Text Box 11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41" name="Text Box 11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42" name="Text Box 12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43" name="Text Box 12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44" name="Text Box 12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45" name="Text Box 12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46" name="Text Box 13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47" name="Text Box 13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48" name="Text Box 134"/>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49" name="Text Box 135"/>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50" name="Text Box 13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51" name="Text Box 13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52" name="Text Box 14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53" name="Text Box 14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54" name="Text Box 14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55" name="Text Box 14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56" name="Text Box 15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57" name="Text Box 15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58" name="Text Box 154"/>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59" name="Text Box 155"/>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60" name="Text Box 158"/>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61" name="Text Box 159"/>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62" name="Text Box 162"/>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63" name="Text Box 163"/>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64" name="Text Box 166"/>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65" name="Text Box 167"/>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195</xdr:row>
      <xdr:rowOff>0</xdr:rowOff>
    </xdr:from>
    <xdr:ext cx="76200" cy="200025"/>
    <xdr:sp fLocksText="0">
      <xdr:nvSpPr>
        <xdr:cNvPr id="166" name="Text Box 170"/>
        <xdr:cNvSpPr txBox="1">
          <a:spLocks noChangeArrowheads="1"/>
        </xdr:cNvSpPr>
      </xdr:nvSpPr>
      <xdr:spPr>
        <a:xfrm>
          <a:off x="4572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195</xdr:row>
      <xdr:rowOff>0</xdr:rowOff>
    </xdr:from>
    <xdr:ext cx="76200" cy="200025"/>
    <xdr:sp fLocksText="0">
      <xdr:nvSpPr>
        <xdr:cNvPr id="167" name="Text Box 171"/>
        <xdr:cNvSpPr txBox="1">
          <a:spLocks noChangeArrowheads="1"/>
        </xdr:cNvSpPr>
      </xdr:nvSpPr>
      <xdr:spPr>
        <a:xfrm>
          <a:off x="647700" y="60140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102</xdr:row>
      <xdr:rowOff>0</xdr:rowOff>
    </xdr:from>
    <xdr:ext cx="76200" cy="200025"/>
    <xdr:sp fLocksText="0">
      <xdr:nvSpPr>
        <xdr:cNvPr id="1" name="Text Box 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2" name="Text Box 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3" name="Text Box 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4" name="Text Box 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5" name="Text Box 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6" name="Text Box 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7" name="Text Box 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8" name="Text Box 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9" name="Text Box 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10" name="Text Box 1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11" name="Text Box 1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12" name="Text Box 1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13" name="Text Box 1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14" name="Text Box 1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15" name="Text Box 1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16" name="Text Box 1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17" name="Text Box 1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18" name="Text Box 1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19" name="Text Box 1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20" name="Text Box 2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21" name="Text Box 2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22" name="Text Box 2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23" name="Text Box 2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24" name="Text Box 2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25" name="Text Box 2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26" name="Text Box 2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27" name="Text Box 2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28" name="Text Box 2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29" name="Text Box 2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30" name="Text Box 3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31" name="Text Box 3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32" name="Text Box 3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33" name="Text Box 3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34" name="Text Box 3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35" name="Text Box 3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36" name="Text Box 3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37" name="Text Box 3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38" name="Text Box 3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39" name="Text Box 3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40" name="Text Box 4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41" name="Text Box 4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42" name="Text Box 4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43" name="Text Box 4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44" name="Text Box 4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45" name="Text Box 4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46" name="Text Box 4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47" name="Text Box 4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48" name="Text Box 4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49" name="Text Box 4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50" name="Text Box 5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51" name="Text Box 5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52" name="Text Box 5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53" name="Text Box 5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54" name="Text Box 5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55" name="Text Box 5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56" name="Text Box 5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57" name="Text Box 5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58" name="Text Box 5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59" name="Text Box 5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60" name="Text Box 6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61" name="Text Box 6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62" name="Text Box 6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63" name="Text Box 6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64" name="Text Box 6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65" name="Text Box 6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66" name="Text Box 6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67" name="Text Box 6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68" name="Text Box 6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69" name="Text Box 6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70" name="Text Box 7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71" name="Text Box 7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72" name="Text Box 7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73" name="Text Box 7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74" name="Text Box 7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75" name="Text Box 75"/>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76" name="Text Box 76"/>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77" name="Text Box 77"/>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78" name="Text Box 78"/>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79" name="Text Box 79"/>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80" name="Text Box 80"/>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81" name="Text Box 81"/>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82" name="Text Box 82"/>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102</xdr:row>
      <xdr:rowOff>0</xdr:rowOff>
    </xdr:from>
    <xdr:ext cx="76200" cy="200025"/>
    <xdr:sp fLocksText="0">
      <xdr:nvSpPr>
        <xdr:cNvPr id="83" name="Text Box 83"/>
        <xdr:cNvSpPr txBox="1">
          <a:spLocks noChangeArrowheads="1"/>
        </xdr:cNvSpPr>
      </xdr:nvSpPr>
      <xdr:spPr>
        <a:xfrm>
          <a:off x="4857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102</xdr:row>
      <xdr:rowOff>0</xdr:rowOff>
    </xdr:from>
    <xdr:ext cx="76200" cy="200025"/>
    <xdr:sp fLocksText="0">
      <xdr:nvSpPr>
        <xdr:cNvPr id="84" name="Text Box 84"/>
        <xdr:cNvSpPr txBox="1">
          <a:spLocks noChangeArrowheads="1"/>
        </xdr:cNvSpPr>
      </xdr:nvSpPr>
      <xdr:spPr>
        <a:xfrm>
          <a:off x="676275" y="2472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21</xdr:row>
      <xdr:rowOff>0</xdr:rowOff>
    </xdr:from>
    <xdr:ext cx="76200" cy="200025"/>
    <xdr:sp fLocksText="0">
      <xdr:nvSpPr>
        <xdr:cNvPr id="1" name="Text Box 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2" name="Text Box 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3" name="Text Box 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4" name="Text Box 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5" name="Text Box 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6" name="Text Box 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7" name="Text Box 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8" name="Text Box 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9" name="Text Box 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10" name="Text Box 1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11" name="Text Box 1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12" name="Text Box 1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13" name="Text Box 1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14" name="Text Box 1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15" name="Text Box 1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16" name="Text Box 1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17" name="Text Box 1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18" name="Text Box 1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19" name="Text Box 1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20" name="Text Box 2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21" name="Text Box 2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22" name="Text Box 2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23" name="Text Box 2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24" name="Text Box 2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25" name="Text Box 2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26" name="Text Box 2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27" name="Text Box 2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28" name="Text Box 2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29" name="Text Box 2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30" name="Text Box 3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31" name="Text Box 3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32" name="Text Box 3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33" name="Text Box 3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34" name="Text Box 3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35" name="Text Box 3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36" name="Text Box 3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37" name="Text Box 3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38" name="Text Box 3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39" name="Text Box 3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40" name="Text Box 4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41" name="Text Box 4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42" name="Text Box 4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43" name="Text Box 4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44" name="Text Box 4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45" name="Text Box 4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46" name="Text Box 4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47" name="Text Box 4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48" name="Text Box 4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49" name="Text Box 4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50" name="Text Box 5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51" name="Text Box 5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52" name="Text Box 5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53" name="Text Box 5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54" name="Text Box 5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55" name="Text Box 5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56" name="Text Box 5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57" name="Text Box 5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58" name="Text Box 5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59" name="Text Box 5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60" name="Text Box 6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61" name="Text Box 6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62" name="Text Box 6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63" name="Text Box 6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64" name="Text Box 6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65" name="Text Box 6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66" name="Text Box 6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67" name="Text Box 6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68" name="Text Box 6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69" name="Text Box 6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70" name="Text Box 7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71" name="Text Box 7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72" name="Text Box 7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73" name="Text Box 7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74" name="Text Box 7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75" name="Text Box 75"/>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76" name="Text Box 76"/>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77" name="Text Box 77"/>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78" name="Text Box 78"/>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79" name="Text Box 79"/>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80" name="Text Box 80"/>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81" name="Text Box 81"/>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82" name="Text Box 82"/>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21</xdr:row>
      <xdr:rowOff>0</xdr:rowOff>
    </xdr:from>
    <xdr:ext cx="76200" cy="200025"/>
    <xdr:sp fLocksText="0">
      <xdr:nvSpPr>
        <xdr:cNvPr id="83" name="Text Box 83"/>
        <xdr:cNvSpPr txBox="1">
          <a:spLocks noChangeArrowheads="1"/>
        </xdr:cNvSpPr>
      </xdr:nvSpPr>
      <xdr:spPr>
        <a:xfrm>
          <a:off x="4857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21</xdr:row>
      <xdr:rowOff>0</xdr:rowOff>
    </xdr:from>
    <xdr:ext cx="76200" cy="200025"/>
    <xdr:sp fLocksText="0">
      <xdr:nvSpPr>
        <xdr:cNvPr id="84" name="Text Box 84"/>
        <xdr:cNvSpPr txBox="1">
          <a:spLocks noChangeArrowheads="1"/>
        </xdr:cNvSpPr>
      </xdr:nvSpPr>
      <xdr:spPr>
        <a:xfrm>
          <a:off x="676275" y="4486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46</xdr:row>
      <xdr:rowOff>0</xdr:rowOff>
    </xdr:from>
    <xdr:ext cx="76200" cy="200025"/>
    <xdr:sp fLocksText="0">
      <xdr:nvSpPr>
        <xdr:cNvPr id="1" name="Text Box 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2" name="Text Box 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3" name="Text Box 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4" name="Text Box 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5" name="Text Box 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6" name="Text Box 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7" name="Text Box 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8" name="Text Box 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9" name="Text Box 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10" name="Text Box 1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11" name="Text Box 1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12" name="Text Box 1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13" name="Text Box 1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14" name="Text Box 1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15" name="Text Box 1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16" name="Text Box 1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17" name="Text Box 1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18" name="Text Box 1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19" name="Text Box 1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20" name="Text Box 2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21" name="Text Box 2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22" name="Text Box 2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23" name="Text Box 2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24" name="Text Box 2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25" name="Text Box 2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26" name="Text Box 2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27" name="Text Box 2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28" name="Text Box 2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29" name="Text Box 2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30" name="Text Box 3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31" name="Text Box 3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32" name="Text Box 3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33" name="Text Box 3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34" name="Text Box 3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35" name="Text Box 3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36" name="Text Box 3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37" name="Text Box 3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38" name="Text Box 3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39" name="Text Box 3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40" name="Text Box 4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41" name="Text Box 4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42" name="Text Box 4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43" name="Text Box 4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44" name="Text Box 4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45" name="Text Box 4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46" name="Text Box 4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47" name="Text Box 4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48" name="Text Box 4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49" name="Text Box 4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50" name="Text Box 5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51" name="Text Box 5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52" name="Text Box 5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53" name="Text Box 5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54" name="Text Box 5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55" name="Text Box 5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56" name="Text Box 5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57" name="Text Box 5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58" name="Text Box 5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59" name="Text Box 5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60" name="Text Box 6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61" name="Text Box 6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62" name="Text Box 6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63" name="Text Box 6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64" name="Text Box 6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65" name="Text Box 6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66" name="Text Box 6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67" name="Text Box 6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68" name="Text Box 6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69" name="Text Box 6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70" name="Text Box 7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71" name="Text Box 7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72" name="Text Box 7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73" name="Text Box 7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74" name="Text Box 7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75" name="Text Box 75"/>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76" name="Text Box 76"/>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77" name="Text Box 77"/>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78" name="Text Box 78"/>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79" name="Text Box 79"/>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80" name="Text Box 80"/>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81" name="Text Box 81"/>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82" name="Text Box 82"/>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46</xdr:row>
      <xdr:rowOff>0</xdr:rowOff>
    </xdr:from>
    <xdr:ext cx="76200" cy="200025"/>
    <xdr:sp fLocksText="0">
      <xdr:nvSpPr>
        <xdr:cNvPr id="83" name="Text Box 83"/>
        <xdr:cNvSpPr txBox="1">
          <a:spLocks noChangeArrowheads="1"/>
        </xdr:cNvSpPr>
      </xdr:nvSpPr>
      <xdr:spPr>
        <a:xfrm>
          <a:off x="4381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46</xdr:row>
      <xdr:rowOff>0</xdr:rowOff>
    </xdr:from>
    <xdr:ext cx="76200" cy="200025"/>
    <xdr:sp fLocksText="0">
      <xdr:nvSpPr>
        <xdr:cNvPr id="84" name="Text Box 84"/>
        <xdr:cNvSpPr txBox="1">
          <a:spLocks noChangeArrowheads="1"/>
        </xdr:cNvSpPr>
      </xdr:nvSpPr>
      <xdr:spPr>
        <a:xfrm>
          <a:off x="628650" y="6296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85" name="Text Box 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86" name="Text Box 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87" name="Text Box 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88" name="Text Box 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89" name="Text Box 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90" name="Text Box 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91" name="Text Box 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92" name="Text Box 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93" name="Text Box 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94" name="Text Box 1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95" name="Text Box 1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96" name="Text Box 1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97" name="Text Box 1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98" name="Text Box 1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99" name="Text Box 1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00" name="Text Box 1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01" name="Text Box 1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02" name="Text Box 1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03" name="Text Box 1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04" name="Text Box 2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05" name="Text Box 2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06" name="Text Box 2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07" name="Text Box 2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08" name="Text Box 2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09" name="Text Box 2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10" name="Text Box 2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11" name="Text Box 2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12" name="Text Box 2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13" name="Text Box 2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14" name="Text Box 3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15" name="Text Box 3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16" name="Text Box 3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17" name="Text Box 3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18" name="Text Box 3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19" name="Text Box 3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20" name="Text Box 3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21" name="Text Box 3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22" name="Text Box 3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23" name="Text Box 3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24" name="Text Box 4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25" name="Text Box 4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26" name="Text Box 4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27" name="Text Box 4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28" name="Text Box 4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29" name="Text Box 4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30" name="Text Box 4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31" name="Text Box 4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32" name="Text Box 4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33" name="Text Box 4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34" name="Text Box 5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35" name="Text Box 5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36" name="Text Box 5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37" name="Text Box 5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38" name="Text Box 5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39" name="Text Box 5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40" name="Text Box 5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41" name="Text Box 5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42" name="Text Box 5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43" name="Text Box 5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44" name="Text Box 6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45" name="Text Box 6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46" name="Text Box 6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47" name="Text Box 6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48" name="Text Box 6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49" name="Text Box 6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50" name="Text Box 6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51" name="Text Box 6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52" name="Text Box 6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53" name="Text Box 6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54" name="Text Box 7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55" name="Text Box 7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56" name="Text Box 7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57" name="Text Box 7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58" name="Text Box 7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59" name="Text Box 75"/>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60" name="Text Box 76"/>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61" name="Text Box 77"/>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62" name="Text Box 78"/>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63" name="Text Box 79"/>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64" name="Text Box 80"/>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65" name="Text Box 81"/>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66" name="Text Box 82"/>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49</xdr:row>
      <xdr:rowOff>0</xdr:rowOff>
    </xdr:from>
    <xdr:ext cx="76200" cy="200025"/>
    <xdr:sp fLocksText="0">
      <xdr:nvSpPr>
        <xdr:cNvPr id="167" name="Text Box 83"/>
        <xdr:cNvSpPr txBox="1">
          <a:spLocks noChangeArrowheads="1"/>
        </xdr:cNvSpPr>
      </xdr:nvSpPr>
      <xdr:spPr>
        <a:xfrm>
          <a:off x="4381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49</xdr:row>
      <xdr:rowOff>0</xdr:rowOff>
    </xdr:from>
    <xdr:ext cx="76200" cy="200025"/>
    <xdr:sp fLocksText="0">
      <xdr:nvSpPr>
        <xdr:cNvPr id="168" name="Text Box 84"/>
        <xdr:cNvSpPr txBox="1">
          <a:spLocks noChangeArrowheads="1"/>
        </xdr:cNvSpPr>
      </xdr:nvSpPr>
      <xdr:spPr>
        <a:xfrm>
          <a:off x="628650" y="6715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69" name="Text Box 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70" name="Text Box 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71" name="Text Box 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72" name="Text Box 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73" name="Text Box 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74" name="Text Box 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75" name="Text Box 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76" name="Text Box 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77" name="Text Box 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78" name="Text Box 1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79" name="Text Box 1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80" name="Text Box 1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81" name="Text Box 1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82" name="Text Box 1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83" name="Text Box 1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84" name="Text Box 1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85" name="Text Box 1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86" name="Text Box 1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87" name="Text Box 1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88" name="Text Box 2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89" name="Text Box 2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90" name="Text Box 2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91" name="Text Box 2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92" name="Text Box 2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93" name="Text Box 2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94" name="Text Box 2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95" name="Text Box 2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96" name="Text Box 2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97" name="Text Box 2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198" name="Text Box 3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199" name="Text Box 3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00" name="Text Box 3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01" name="Text Box 3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02" name="Text Box 3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03" name="Text Box 3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04" name="Text Box 3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05" name="Text Box 3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06" name="Text Box 3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07" name="Text Box 3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08" name="Text Box 4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09" name="Text Box 4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10" name="Text Box 4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11" name="Text Box 4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12" name="Text Box 4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13" name="Text Box 4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14" name="Text Box 4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15" name="Text Box 4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16" name="Text Box 4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17" name="Text Box 4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18" name="Text Box 5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19" name="Text Box 5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20" name="Text Box 5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21" name="Text Box 5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22" name="Text Box 5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23" name="Text Box 5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24" name="Text Box 5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25" name="Text Box 5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26" name="Text Box 5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27" name="Text Box 5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28" name="Text Box 6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29" name="Text Box 6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30" name="Text Box 6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31" name="Text Box 6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32" name="Text Box 6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33" name="Text Box 6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34" name="Text Box 6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35" name="Text Box 6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36" name="Text Box 6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37" name="Text Box 6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38" name="Text Box 7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39" name="Text Box 7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40" name="Text Box 7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41" name="Text Box 7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42" name="Text Box 7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43" name="Text Box 75"/>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44" name="Text Box 76"/>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45" name="Text Box 77"/>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46" name="Text Box 78"/>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47" name="Text Box 79"/>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48" name="Text Box 80"/>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49" name="Text Box 81"/>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50" name="Text Box 82"/>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69</xdr:row>
      <xdr:rowOff>0</xdr:rowOff>
    </xdr:from>
    <xdr:ext cx="76200" cy="200025"/>
    <xdr:sp fLocksText="0">
      <xdr:nvSpPr>
        <xdr:cNvPr id="251" name="Text Box 83"/>
        <xdr:cNvSpPr txBox="1">
          <a:spLocks noChangeArrowheads="1"/>
        </xdr:cNvSpPr>
      </xdr:nvSpPr>
      <xdr:spPr>
        <a:xfrm>
          <a:off x="4381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69</xdr:row>
      <xdr:rowOff>0</xdr:rowOff>
    </xdr:from>
    <xdr:ext cx="76200" cy="200025"/>
    <xdr:sp fLocksText="0">
      <xdr:nvSpPr>
        <xdr:cNvPr id="252" name="Text Box 84"/>
        <xdr:cNvSpPr txBox="1">
          <a:spLocks noChangeArrowheads="1"/>
        </xdr:cNvSpPr>
      </xdr:nvSpPr>
      <xdr:spPr>
        <a:xfrm>
          <a:off x="628650" y="9134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53" name="Text Box 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54" name="Text Box 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55" name="Text Box 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56" name="Text Box 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57" name="Text Box 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58" name="Text Box 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59" name="Text Box 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60" name="Text Box 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61" name="Text Box 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62" name="Text Box 1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63" name="Text Box 1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64" name="Text Box 1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65" name="Text Box 1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66" name="Text Box 1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67" name="Text Box 1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68" name="Text Box 1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69" name="Text Box 1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70" name="Text Box 1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71" name="Text Box 1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72" name="Text Box 2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73" name="Text Box 2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74" name="Text Box 2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75" name="Text Box 2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76" name="Text Box 2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77" name="Text Box 2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78" name="Text Box 2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79" name="Text Box 2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80" name="Text Box 2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81" name="Text Box 2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82" name="Text Box 3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83" name="Text Box 3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84" name="Text Box 3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85" name="Text Box 3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86" name="Text Box 3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87" name="Text Box 3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88" name="Text Box 3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89" name="Text Box 3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90" name="Text Box 3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91" name="Text Box 3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92" name="Text Box 4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93" name="Text Box 4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94" name="Text Box 4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95" name="Text Box 4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96" name="Text Box 4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97" name="Text Box 4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298" name="Text Box 4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299" name="Text Box 4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00" name="Text Box 4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01" name="Text Box 4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02" name="Text Box 5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03" name="Text Box 5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04" name="Text Box 5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05" name="Text Box 5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06" name="Text Box 5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07" name="Text Box 5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08" name="Text Box 5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09" name="Text Box 5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10" name="Text Box 5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11" name="Text Box 5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12" name="Text Box 6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13" name="Text Box 6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14" name="Text Box 6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15" name="Text Box 6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16" name="Text Box 6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17" name="Text Box 6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18" name="Text Box 6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19" name="Text Box 6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20" name="Text Box 6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21" name="Text Box 6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22" name="Text Box 7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23" name="Text Box 7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24" name="Text Box 7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25" name="Text Box 7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26" name="Text Box 7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27" name="Text Box 7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28" name="Text Box 7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29" name="Text Box 7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30" name="Text Box 7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31" name="Text Box 7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32" name="Text Box 8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33" name="Text Box 8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34" name="Text Box 8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35" name="Text Box 8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36" name="Text Box 8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37" name="Text Box 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38" name="Text Box 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39" name="Text Box 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40" name="Text Box 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41" name="Text Box 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42" name="Text Box 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43" name="Text Box 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44" name="Text Box 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45" name="Text Box 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46" name="Text Box 1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47" name="Text Box 1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48" name="Text Box 1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49" name="Text Box 1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50" name="Text Box 1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51" name="Text Box 1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52" name="Text Box 1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53" name="Text Box 1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54" name="Text Box 1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55" name="Text Box 1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56" name="Text Box 2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57" name="Text Box 2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58" name="Text Box 2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59" name="Text Box 2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60" name="Text Box 2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61" name="Text Box 2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62" name="Text Box 2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63" name="Text Box 2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64" name="Text Box 2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65" name="Text Box 2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66" name="Text Box 3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67" name="Text Box 3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68" name="Text Box 3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69" name="Text Box 3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70" name="Text Box 3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71" name="Text Box 3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72" name="Text Box 3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73" name="Text Box 3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74" name="Text Box 3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75" name="Text Box 3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76" name="Text Box 4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77" name="Text Box 4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78" name="Text Box 4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79" name="Text Box 4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80" name="Text Box 4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81" name="Text Box 4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82" name="Text Box 4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83" name="Text Box 4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84" name="Text Box 4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85" name="Text Box 4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86" name="Text Box 5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87" name="Text Box 5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88" name="Text Box 5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89" name="Text Box 5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90" name="Text Box 5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91" name="Text Box 5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92" name="Text Box 5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93" name="Text Box 5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94" name="Text Box 5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95" name="Text Box 5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96" name="Text Box 6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97" name="Text Box 6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398" name="Text Box 6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399" name="Text Box 6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00" name="Text Box 6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01" name="Text Box 6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02" name="Text Box 6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03" name="Text Box 6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04" name="Text Box 6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05" name="Text Box 6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06" name="Text Box 7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07" name="Text Box 7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08" name="Text Box 7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09" name="Text Box 7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10" name="Text Box 7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11" name="Text Box 7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12" name="Text Box 7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13" name="Text Box 7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14" name="Text Box 7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15" name="Text Box 7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16" name="Text Box 8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17" name="Text Box 8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18" name="Text Box 8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19" name="Text Box 8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20" name="Text Box 8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21" name="Text Box 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22" name="Text Box 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23" name="Text Box 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24" name="Text Box 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25" name="Text Box 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26" name="Text Box 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27" name="Text Box 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28" name="Text Box 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29" name="Text Box 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30" name="Text Box 1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31" name="Text Box 1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32" name="Text Box 1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33" name="Text Box 1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34" name="Text Box 1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35" name="Text Box 1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36" name="Text Box 1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37" name="Text Box 1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38" name="Text Box 1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39" name="Text Box 1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40" name="Text Box 2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41" name="Text Box 2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42" name="Text Box 2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43" name="Text Box 2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44" name="Text Box 2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45" name="Text Box 2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46" name="Text Box 2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47" name="Text Box 2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48" name="Text Box 2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49" name="Text Box 2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50" name="Text Box 3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51" name="Text Box 3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52" name="Text Box 3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53" name="Text Box 3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54" name="Text Box 3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55" name="Text Box 3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56" name="Text Box 3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57" name="Text Box 3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58" name="Text Box 3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59" name="Text Box 3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60" name="Text Box 4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61" name="Text Box 4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62" name="Text Box 4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63" name="Text Box 4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64" name="Text Box 4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65" name="Text Box 4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66" name="Text Box 4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67" name="Text Box 4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68" name="Text Box 4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69" name="Text Box 4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70" name="Text Box 5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71" name="Text Box 5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72" name="Text Box 5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73" name="Text Box 5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74" name="Text Box 5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75" name="Text Box 5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76" name="Text Box 5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77" name="Text Box 5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78" name="Text Box 5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79" name="Text Box 5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80" name="Text Box 6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81" name="Text Box 6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82" name="Text Box 6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83" name="Text Box 6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84" name="Text Box 6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85" name="Text Box 6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86" name="Text Box 6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87" name="Text Box 6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88" name="Text Box 6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89" name="Text Box 6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90" name="Text Box 7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91" name="Text Box 7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92" name="Text Box 7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93" name="Text Box 7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94" name="Text Box 7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95" name="Text Box 75"/>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96" name="Text Box 76"/>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97" name="Text Box 77"/>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498" name="Text Box 78"/>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499" name="Text Box 79"/>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500" name="Text Box 80"/>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501" name="Text Box 81"/>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502" name="Text Box 82"/>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93</xdr:row>
      <xdr:rowOff>0</xdr:rowOff>
    </xdr:from>
    <xdr:ext cx="76200" cy="200025"/>
    <xdr:sp fLocksText="0">
      <xdr:nvSpPr>
        <xdr:cNvPr id="503" name="Text Box 83"/>
        <xdr:cNvSpPr txBox="1">
          <a:spLocks noChangeArrowheads="1"/>
        </xdr:cNvSpPr>
      </xdr:nvSpPr>
      <xdr:spPr>
        <a:xfrm>
          <a:off x="4381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93</xdr:row>
      <xdr:rowOff>0</xdr:rowOff>
    </xdr:from>
    <xdr:ext cx="76200" cy="200025"/>
    <xdr:sp fLocksText="0">
      <xdr:nvSpPr>
        <xdr:cNvPr id="504" name="Text Box 84"/>
        <xdr:cNvSpPr txBox="1">
          <a:spLocks noChangeArrowheads="1"/>
        </xdr:cNvSpPr>
      </xdr:nvSpPr>
      <xdr:spPr>
        <a:xfrm>
          <a:off x="628650" y="12077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05" name="Text Box 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06" name="Text Box 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07" name="Text Box 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08" name="Text Box 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09" name="Text Box 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10" name="Text Box 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11" name="Text Box 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12" name="Text Box 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13" name="Text Box 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14" name="Text Box 1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15" name="Text Box 1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16" name="Text Box 1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17" name="Text Box 1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18" name="Text Box 1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19" name="Text Box 1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20" name="Text Box 1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21" name="Text Box 1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22" name="Text Box 1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23" name="Text Box 1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24" name="Text Box 2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25" name="Text Box 2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26" name="Text Box 2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27" name="Text Box 2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28" name="Text Box 2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29" name="Text Box 2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30" name="Text Box 2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31" name="Text Box 2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32" name="Text Box 2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33" name="Text Box 2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34" name="Text Box 3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35" name="Text Box 3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36" name="Text Box 3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37" name="Text Box 3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38" name="Text Box 3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39" name="Text Box 3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40" name="Text Box 3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41" name="Text Box 3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42" name="Text Box 3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43" name="Text Box 3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44" name="Text Box 4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45" name="Text Box 4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46" name="Text Box 4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47" name="Text Box 4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48" name="Text Box 4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49" name="Text Box 4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50" name="Text Box 4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51" name="Text Box 4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52" name="Text Box 4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53" name="Text Box 4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54" name="Text Box 5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55" name="Text Box 5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56" name="Text Box 5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57" name="Text Box 5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58" name="Text Box 5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59" name="Text Box 5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60" name="Text Box 5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61" name="Text Box 5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62" name="Text Box 5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63" name="Text Box 5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64" name="Text Box 6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65" name="Text Box 6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66" name="Text Box 6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67" name="Text Box 6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68" name="Text Box 6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69" name="Text Box 6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70" name="Text Box 6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71" name="Text Box 6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72" name="Text Box 6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73" name="Text Box 6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74" name="Text Box 7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75" name="Text Box 7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76" name="Text Box 7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77" name="Text Box 7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78" name="Text Box 7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79" name="Text Box 75"/>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80" name="Text Box 76"/>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81" name="Text Box 77"/>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82" name="Text Box 78"/>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83" name="Text Box 79"/>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84" name="Text Box 80"/>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85" name="Text Box 81"/>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86" name="Text Box 82"/>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131</xdr:row>
      <xdr:rowOff>0</xdr:rowOff>
    </xdr:from>
    <xdr:ext cx="76200" cy="209550"/>
    <xdr:sp fLocksText="0">
      <xdr:nvSpPr>
        <xdr:cNvPr id="587" name="Text Box 83"/>
        <xdr:cNvSpPr txBox="1">
          <a:spLocks noChangeArrowheads="1"/>
        </xdr:cNvSpPr>
      </xdr:nvSpPr>
      <xdr:spPr>
        <a:xfrm>
          <a:off x="4381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131</xdr:row>
      <xdr:rowOff>0</xdr:rowOff>
    </xdr:from>
    <xdr:ext cx="76200" cy="209550"/>
    <xdr:sp fLocksText="0">
      <xdr:nvSpPr>
        <xdr:cNvPr id="588" name="Text Box 84"/>
        <xdr:cNvSpPr txBox="1">
          <a:spLocks noChangeArrowheads="1"/>
        </xdr:cNvSpPr>
      </xdr:nvSpPr>
      <xdr:spPr>
        <a:xfrm>
          <a:off x="628650" y="179070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589" name="Text Box 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590" name="Text Box 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591" name="Text Box 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592" name="Text Box 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593" name="Text Box 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594" name="Text Box 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595" name="Text Box 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596" name="Text Box 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597" name="Text Box 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598" name="Text Box 1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599" name="Text Box 1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00" name="Text Box 1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01" name="Text Box 1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02" name="Text Box 1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03" name="Text Box 1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04" name="Text Box 1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05" name="Text Box 1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06" name="Text Box 1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07" name="Text Box 1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08" name="Text Box 2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09" name="Text Box 2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10" name="Text Box 2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11" name="Text Box 2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12" name="Text Box 2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13" name="Text Box 2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14" name="Text Box 2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15" name="Text Box 2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16" name="Text Box 2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17" name="Text Box 2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18" name="Text Box 3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19" name="Text Box 3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20" name="Text Box 3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21" name="Text Box 3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22" name="Text Box 3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23" name="Text Box 3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24" name="Text Box 3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25" name="Text Box 3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26" name="Text Box 3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27" name="Text Box 3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28" name="Text Box 4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29" name="Text Box 4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30" name="Text Box 4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31" name="Text Box 4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32" name="Text Box 4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33" name="Text Box 4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34" name="Text Box 4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35" name="Text Box 4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36" name="Text Box 4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37" name="Text Box 4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38" name="Text Box 5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39" name="Text Box 5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40" name="Text Box 5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41" name="Text Box 5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42" name="Text Box 5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43" name="Text Box 5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44" name="Text Box 5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45" name="Text Box 5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46" name="Text Box 5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47" name="Text Box 5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48" name="Text Box 6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49" name="Text Box 6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50" name="Text Box 6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51" name="Text Box 6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52" name="Text Box 6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53" name="Text Box 6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54" name="Text Box 6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55" name="Text Box 6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56" name="Text Box 6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57" name="Text Box 6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58" name="Text Box 7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59" name="Text Box 7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60" name="Text Box 7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61" name="Text Box 7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62" name="Text Box 7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63" name="Text Box 75"/>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64" name="Text Box 76"/>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65" name="Text Box 77"/>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66" name="Text Box 78"/>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67" name="Text Box 79"/>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68" name="Text Box 80"/>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69" name="Text Box 81"/>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70" name="Text Box 82"/>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45</xdr:row>
      <xdr:rowOff>0</xdr:rowOff>
    </xdr:from>
    <xdr:ext cx="76200" cy="200025"/>
    <xdr:sp fLocksText="0">
      <xdr:nvSpPr>
        <xdr:cNvPr id="671" name="Text Box 83"/>
        <xdr:cNvSpPr txBox="1">
          <a:spLocks noChangeArrowheads="1"/>
        </xdr:cNvSpPr>
      </xdr:nvSpPr>
      <xdr:spPr>
        <a:xfrm>
          <a:off x="4381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45</xdr:row>
      <xdr:rowOff>0</xdr:rowOff>
    </xdr:from>
    <xdr:ext cx="76200" cy="200025"/>
    <xdr:sp fLocksText="0">
      <xdr:nvSpPr>
        <xdr:cNvPr id="672" name="Text Box 84"/>
        <xdr:cNvSpPr txBox="1">
          <a:spLocks noChangeArrowheads="1"/>
        </xdr:cNvSpPr>
      </xdr:nvSpPr>
      <xdr:spPr>
        <a:xfrm>
          <a:off x="628650" y="61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73" name="Text Box 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74" name="Text Box 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75" name="Text Box 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76" name="Text Box 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77" name="Text Box 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78" name="Text Box 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79" name="Text Box 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80" name="Text Box 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81" name="Text Box 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82" name="Text Box 1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83" name="Text Box 1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84" name="Text Box 1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85" name="Text Box 1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86" name="Text Box 1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87" name="Text Box 1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88" name="Text Box 1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89" name="Text Box 1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90" name="Text Box 1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91" name="Text Box 1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92" name="Text Box 2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93" name="Text Box 2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94" name="Text Box 2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95" name="Text Box 2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96" name="Text Box 2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97" name="Text Box 2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698" name="Text Box 2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699" name="Text Box 2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00" name="Text Box 2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01" name="Text Box 2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02" name="Text Box 3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03" name="Text Box 3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04" name="Text Box 3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05" name="Text Box 3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06" name="Text Box 3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07" name="Text Box 3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08" name="Text Box 3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09" name="Text Box 3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10" name="Text Box 3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11" name="Text Box 3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12" name="Text Box 4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13" name="Text Box 4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14" name="Text Box 4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15" name="Text Box 4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16" name="Text Box 4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17" name="Text Box 4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18" name="Text Box 4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19" name="Text Box 4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20" name="Text Box 4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21" name="Text Box 4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22" name="Text Box 5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23" name="Text Box 5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24" name="Text Box 5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25" name="Text Box 5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26" name="Text Box 5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27" name="Text Box 5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28" name="Text Box 5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29" name="Text Box 5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30" name="Text Box 5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31" name="Text Box 5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32" name="Text Box 6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33" name="Text Box 6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34" name="Text Box 6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35" name="Text Box 6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36" name="Text Box 6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37" name="Text Box 6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38" name="Text Box 6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39" name="Text Box 6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40" name="Text Box 6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41" name="Text Box 6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42" name="Text Box 7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43" name="Text Box 7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44" name="Text Box 7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45" name="Text Box 7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46" name="Text Box 7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47" name="Text Box 75"/>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48" name="Text Box 76"/>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49" name="Text Box 77"/>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50" name="Text Box 78"/>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51" name="Text Box 79"/>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52" name="Text Box 80"/>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53" name="Text Box 81"/>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54" name="Text Box 82"/>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67</xdr:row>
      <xdr:rowOff>0</xdr:rowOff>
    </xdr:from>
    <xdr:ext cx="76200" cy="200025"/>
    <xdr:sp fLocksText="0">
      <xdr:nvSpPr>
        <xdr:cNvPr id="755" name="Text Box 83"/>
        <xdr:cNvSpPr txBox="1">
          <a:spLocks noChangeArrowheads="1"/>
        </xdr:cNvSpPr>
      </xdr:nvSpPr>
      <xdr:spPr>
        <a:xfrm>
          <a:off x="4381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67</xdr:row>
      <xdr:rowOff>0</xdr:rowOff>
    </xdr:from>
    <xdr:ext cx="76200" cy="200025"/>
    <xdr:sp fLocksText="0">
      <xdr:nvSpPr>
        <xdr:cNvPr id="756" name="Text Box 84"/>
        <xdr:cNvSpPr txBox="1">
          <a:spLocks noChangeArrowheads="1"/>
        </xdr:cNvSpPr>
      </xdr:nvSpPr>
      <xdr:spPr>
        <a:xfrm>
          <a:off x="628650" y="881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57" name="Text Box 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58" name="Text Box 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59" name="Text Box 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60" name="Text Box 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61" name="Text Box 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62" name="Text Box 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63" name="Text Box 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64" name="Text Box 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65" name="Text Box 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66" name="Text Box 1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67" name="Text Box 1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68" name="Text Box 1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69" name="Text Box 1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70" name="Text Box 1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71" name="Text Box 1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72" name="Text Box 1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73" name="Text Box 1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74" name="Text Box 1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75" name="Text Box 1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76" name="Text Box 2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77" name="Text Box 2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78" name="Text Box 2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79" name="Text Box 2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80" name="Text Box 2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81" name="Text Box 2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82" name="Text Box 2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83" name="Text Box 2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84" name="Text Box 2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85" name="Text Box 2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86" name="Text Box 3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87" name="Text Box 3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88" name="Text Box 3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89" name="Text Box 3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90" name="Text Box 3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91" name="Text Box 3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92" name="Text Box 3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93" name="Text Box 3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94" name="Text Box 3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95" name="Text Box 3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96" name="Text Box 4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97" name="Text Box 4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798" name="Text Box 4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799" name="Text Box 4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00" name="Text Box 4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01" name="Text Box 4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02" name="Text Box 4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03" name="Text Box 4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04" name="Text Box 4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05" name="Text Box 4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06" name="Text Box 5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07" name="Text Box 5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08" name="Text Box 5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09" name="Text Box 5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10" name="Text Box 5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11" name="Text Box 5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12" name="Text Box 5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13" name="Text Box 5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14" name="Text Box 5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15" name="Text Box 5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16" name="Text Box 6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17" name="Text Box 6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18" name="Text Box 6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19" name="Text Box 6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20" name="Text Box 6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21" name="Text Box 6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22" name="Text Box 6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23" name="Text Box 6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24" name="Text Box 6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25" name="Text Box 6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26" name="Text Box 7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27" name="Text Box 7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28" name="Text Box 7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29" name="Text Box 7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30" name="Text Box 7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31" name="Text Box 75"/>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32" name="Text Box 76"/>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33" name="Text Box 77"/>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34" name="Text Box 78"/>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35" name="Text Box 79"/>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36" name="Text Box 80"/>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37" name="Text Box 81"/>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38" name="Text Box 82"/>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91</xdr:row>
      <xdr:rowOff>0</xdr:rowOff>
    </xdr:from>
    <xdr:ext cx="76200" cy="200025"/>
    <xdr:sp fLocksText="0">
      <xdr:nvSpPr>
        <xdr:cNvPr id="839" name="Text Box 83"/>
        <xdr:cNvSpPr txBox="1">
          <a:spLocks noChangeArrowheads="1"/>
        </xdr:cNvSpPr>
      </xdr:nvSpPr>
      <xdr:spPr>
        <a:xfrm>
          <a:off x="4381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91</xdr:row>
      <xdr:rowOff>0</xdr:rowOff>
    </xdr:from>
    <xdr:ext cx="76200" cy="200025"/>
    <xdr:sp fLocksText="0">
      <xdr:nvSpPr>
        <xdr:cNvPr id="840" name="Text Box 84"/>
        <xdr:cNvSpPr txBox="1">
          <a:spLocks noChangeArrowheads="1"/>
        </xdr:cNvSpPr>
      </xdr:nvSpPr>
      <xdr:spPr>
        <a:xfrm>
          <a:off x="628650" y="1183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41" name="Text Box 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42" name="Text Box 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43" name="Text Box 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44" name="Text Box 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45" name="Text Box 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46" name="Text Box 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47" name="Text Box 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48" name="Text Box 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49" name="Text Box 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50" name="Text Box 1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51" name="Text Box 1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52" name="Text Box 1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53" name="Text Box 1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54" name="Text Box 1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55" name="Text Box 1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56" name="Text Box 1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57" name="Text Box 1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58" name="Text Box 1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59" name="Text Box 1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60" name="Text Box 2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61" name="Text Box 2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62" name="Text Box 2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63" name="Text Box 2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64" name="Text Box 2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65" name="Text Box 2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66" name="Text Box 2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67" name="Text Box 2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68" name="Text Box 2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69" name="Text Box 2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70" name="Text Box 3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71" name="Text Box 3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72" name="Text Box 3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73" name="Text Box 3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74" name="Text Box 3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75" name="Text Box 3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76" name="Text Box 3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77" name="Text Box 3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78" name="Text Box 3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79" name="Text Box 3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80" name="Text Box 4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81" name="Text Box 4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82" name="Text Box 4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83" name="Text Box 4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84" name="Text Box 4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85" name="Text Box 4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86" name="Text Box 4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87" name="Text Box 4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88" name="Text Box 4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89" name="Text Box 4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90" name="Text Box 5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91" name="Text Box 5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92" name="Text Box 5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93" name="Text Box 5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94" name="Text Box 5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95" name="Text Box 5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96" name="Text Box 5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97" name="Text Box 5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898" name="Text Box 5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899" name="Text Box 5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00" name="Text Box 6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01" name="Text Box 6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02" name="Text Box 6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03" name="Text Box 6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04" name="Text Box 6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05" name="Text Box 6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06" name="Text Box 6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07" name="Text Box 6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08" name="Text Box 6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09" name="Text Box 6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10" name="Text Box 7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11" name="Text Box 7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12" name="Text Box 7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13" name="Text Box 7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14" name="Text Box 7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15" name="Text Box 75"/>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16" name="Text Box 76"/>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17" name="Text Box 77"/>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18" name="Text Box 78"/>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19" name="Text Box 79"/>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20" name="Text Box 80"/>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21" name="Text Box 81"/>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22" name="Text Box 82"/>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76200</xdr:colOff>
      <xdr:row>107</xdr:row>
      <xdr:rowOff>0</xdr:rowOff>
    </xdr:from>
    <xdr:ext cx="76200" cy="200025"/>
    <xdr:sp fLocksText="0">
      <xdr:nvSpPr>
        <xdr:cNvPr id="923" name="Text Box 83"/>
        <xdr:cNvSpPr txBox="1">
          <a:spLocks noChangeArrowheads="1"/>
        </xdr:cNvSpPr>
      </xdr:nvSpPr>
      <xdr:spPr>
        <a:xfrm>
          <a:off x="4381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266700</xdr:colOff>
      <xdr:row>107</xdr:row>
      <xdr:rowOff>0</xdr:rowOff>
    </xdr:from>
    <xdr:ext cx="76200" cy="200025"/>
    <xdr:sp fLocksText="0">
      <xdr:nvSpPr>
        <xdr:cNvPr id="924" name="Text Box 84"/>
        <xdr:cNvSpPr txBox="1">
          <a:spLocks noChangeArrowheads="1"/>
        </xdr:cNvSpPr>
      </xdr:nvSpPr>
      <xdr:spPr>
        <a:xfrm>
          <a:off x="628650" y="13954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ster-08\raster_disk\Documents%20and%20Settings\KORISNIK\My%20Documents\Back_up_11_05_2013\Troskovnici_sanacije\2012\Trosk_SS_I_Lucica_ulaz,podovi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ute"/>
      <sheetName val="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332"/>
  <sheetViews>
    <sheetView view="pageBreakPreview" zoomScaleSheetLayoutView="100" zoomScalePageLayoutView="0" workbookViewId="0" topLeftCell="A1">
      <selection activeCell="F3" sqref="F3:F4"/>
    </sheetView>
  </sheetViews>
  <sheetFormatPr defaultColWidth="9.140625" defaultRowHeight="12.75"/>
  <cols>
    <col min="1" max="1" width="5.57421875" style="592" customWidth="1"/>
    <col min="2" max="2" width="41.7109375" style="530" customWidth="1"/>
    <col min="3" max="3" width="8.140625" style="530" customWidth="1"/>
    <col min="4" max="4" width="6.57421875" style="530" customWidth="1"/>
    <col min="5" max="5" width="7.421875" style="530" customWidth="1"/>
    <col min="6" max="6" width="9.140625" style="844" customWidth="1"/>
    <col min="7" max="7" width="10.57421875" style="915" customWidth="1"/>
    <col min="8" max="8" width="35.28125" style="530" customWidth="1"/>
    <col min="9" max="16384" width="9.140625" style="530" customWidth="1"/>
  </cols>
  <sheetData>
    <row r="1" spans="1:7" s="82" customFormat="1" ht="8.25" customHeight="1">
      <c r="A1" s="615"/>
      <c r="B1" s="80"/>
      <c r="C1" s="80"/>
      <c r="D1" s="80"/>
      <c r="E1" s="81"/>
      <c r="F1" s="766"/>
      <c r="G1" s="848"/>
    </row>
    <row r="2" spans="1:8" s="382" customFormat="1" ht="10.5" customHeight="1">
      <c r="A2" s="449"/>
      <c r="B2" s="378"/>
      <c r="C2" s="378"/>
      <c r="D2" s="379"/>
      <c r="E2" s="380"/>
      <c r="F2" s="767"/>
      <c r="G2" s="849"/>
      <c r="H2" s="381"/>
    </row>
    <row r="3" spans="1:7" s="88" customFormat="1" ht="12.75">
      <c r="A3" s="617"/>
      <c r="B3" s="87"/>
      <c r="C3" s="750" t="s">
        <v>91</v>
      </c>
      <c r="D3" s="752" t="s">
        <v>92</v>
      </c>
      <c r="E3" s="754" t="s">
        <v>93</v>
      </c>
      <c r="F3" s="845" t="s">
        <v>94</v>
      </c>
      <c r="G3" s="846" t="s">
        <v>95</v>
      </c>
    </row>
    <row r="4" spans="1:7" s="88" customFormat="1" ht="19.5" customHeight="1">
      <c r="A4" s="617"/>
      <c r="B4" s="89"/>
      <c r="C4" s="751"/>
      <c r="D4" s="753"/>
      <c r="E4" s="755"/>
      <c r="F4" s="847" t="s">
        <v>96</v>
      </c>
      <c r="G4" s="847" t="s">
        <v>96</v>
      </c>
    </row>
    <row r="5" spans="1:9" s="382" customFormat="1" ht="15">
      <c r="A5" s="616"/>
      <c r="B5" s="567" t="s">
        <v>294</v>
      </c>
      <c r="C5" s="384"/>
      <c r="D5" s="385"/>
      <c r="E5" s="386"/>
      <c r="F5" s="768"/>
      <c r="G5" s="850"/>
      <c r="I5" s="381"/>
    </row>
    <row r="6" spans="1:7" s="382" customFormat="1" ht="12.75">
      <c r="A6" s="476"/>
      <c r="B6" s="387"/>
      <c r="C6" s="387"/>
      <c r="D6" s="443"/>
      <c r="E6" s="444"/>
      <c r="F6" s="769"/>
      <c r="G6" s="851"/>
    </row>
    <row r="7" spans="1:7" s="487" customFormat="1" ht="12.75">
      <c r="A7" s="618" t="s">
        <v>2</v>
      </c>
      <c r="B7" s="484" t="s">
        <v>25</v>
      </c>
      <c r="C7" s="484"/>
      <c r="D7" s="568"/>
      <c r="E7" s="569"/>
      <c r="F7" s="770"/>
      <c r="G7" s="852"/>
    </row>
    <row r="8" spans="1:7" s="391" customFormat="1" ht="6" customHeight="1">
      <c r="A8" s="619"/>
      <c r="B8" s="388"/>
      <c r="C8" s="388"/>
      <c r="D8" s="389"/>
      <c r="E8" s="390"/>
      <c r="F8" s="771"/>
      <c r="G8" s="853"/>
    </row>
    <row r="9" spans="1:7" s="573" customFormat="1" ht="51">
      <c r="A9" s="398" t="s">
        <v>0</v>
      </c>
      <c r="B9" s="79" t="s">
        <v>324</v>
      </c>
      <c r="C9" s="62"/>
      <c r="D9" s="571"/>
      <c r="E9" s="572"/>
      <c r="F9" s="772"/>
      <c r="G9" s="854"/>
    </row>
    <row r="10" spans="1:7" s="573" customFormat="1" ht="12.75">
      <c r="A10" s="281"/>
      <c r="B10" s="62" t="s">
        <v>322</v>
      </c>
      <c r="C10" s="62"/>
      <c r="D10" s="571" t="s">
        <v>65</v>
      </c>
      <c r="E10" s="574">
        <v>1</v>
      </c>
      <c r="F10" s="773"/>
      <c r="G10" s="855">
        <f>E10*F10</f>
        <v>0</v>
      </c>
    </row>
    <row r="11" spans="1:7" s="573" customFormat="1" ht="12.75">
      <c r="A11" s="281"/>
      <c r="B11" s="62"/>
      <c r="C11" s="62"/>
      <c r="D11" s="571"/>
      <c r="E11" s="572"/>
      <c r="F11" s="774"/>
      <c r="G11" s="854"/>
    </row>
    <row r="12" spans="1:12" s="405" customFormat="1" ht="79.5" customHeight="1">
      <c r="A12" s="398" t="s">
        <v>5</v>
      </c>
      <c r="B12" s="399" t="s">
        <v>352</v>
      </c>
      <c r="C12" s="399"/>
      <c r="D12" s="400"/>
      <c r="E12" s="401"/>
      <c r="F12" s="775"/>
      <c r="G12" s="856"/>
      <c r="H12" s="402"/>
      <c r="I12" s="403"/>
      <c r="J12" s="403"/>
      <c r="K12" s="403"/>
      <c r="L12" s="404"/>
    </row>
    <row r="13" spans="1:7" s="405" customFormat="1" ht="12.75">
      <c r="A13" s="406"/>
      <c r="B13" s="407" t="s">
        <v>254</v>
      </c>
      <c r="C13" s="407"/>
      <c r="D13" s="408" t="s">
        <v>65</v>
      </c>
      <c r="E13" s="409">
        <v>8</v>
      </c>
      <c r="F13" s="776"/>
      <c r="G13" s="856">
        <f>ROUND(E13*F13,2)</f>
        <v>0</v>
      </c>
    </row>
    <row r="14" spans="1:9" s="405" customFormat="1" ht="12" customHeight="1">
      <c r="A14" s="406"/>
      <c r="B14" s="411"/>
      <c r="C14" s="411"/>
      <c r="D14" s="385"/>
      <c r="E14" s="412"/>
      <c r="F14" s="777"/>
      <c r="G14" s="857"/>
      <c r="H14" s="413"/>
      <c r="I14" s="414"/>
    </row>
    <row r="15" spans="1:8" s="608" customFormat="1" ht="63.75">
      <c r="A15" s="45" t="s">
        <v>7</v>
      </c>
      <c r="B15" s="5" t="s">
        <v>370</v>
      </c>
      <c r="C15" s="62"/>
      <c r="D15" s="607"/>
      <c r="E15" s="607"/>
      <c r="F15" s="779"/>
      <c r="G15" s="858"/>
      <c r="H15" s="5"/>
    </row>
    <row r="16" spans="1:7" s="573" customFormat="1" ht="14.25">
      <c r="A16" s="620"/>
      <c r="B16" s="1" t="s">
        <v>338</v>
      </c>
      <c r="C16" s="341"/>
      <c r="D16" s="571" t="s">
        <v>6</v>
      </c>
      <c r="E16" s="578">
        <v>50</v>
      </c>
      <c r="F16" s="780"/>
      <c r="G16" s="859">
        <f>E16*F16</f>
        <v>0</v>
      </c>
    </row>
    <row r="17" spans="1:7" s="608" customFormat="1" ht="9" customHeight="1">
      <c r="A17" s="45"/>
      <c r="B17" s="5"/>
      <c r="C17" s="62"/>
      <c r="D17" s="609"/>
      <c r="E17" s="609"/>
      <c r="F17" s="779"/>
      <c r="G17" s="858"/>
    </row>
    <row r="18" spans="1:7" s="396" customFormat="1" ht="38.25">
      <c r="A18" s="431" t="s">
        <v>11</v>
      </c>
      <c r="B18" s="392" t="s">
        <v>106</v>
      </c>
      <c r="C18" s="392"/>
      <c r="D18" s="415"/>
      <c r="E18" s="416"/>
      <c r="F18" s="778"/>
      <c r="G18" s="857"/>
    </row>
    <row r="19" spans="1:7" s="396" customFormat="1" ht="14.25">
      <c r="A19" s="431"/>
      <c r="B19" s="417" t="s">
        <v>107</v>
      </c>
      <c r="C19" s="417"/>
      <c r="D19" s="418" t="s">
        <v>6</v>
      </c>
      <c r="E19" s="419">
        <v>97.1</v>
      </c>
      <c r="F19" s="778"/>
      <c r="G19" s="857">
        <f>E19*F19</f>
        <v>0</v>
      </c>
    </row>
    <row r="20" spans="1:7" s="396" customFormat="1" ht="12.75">
      <c r="A20" s="431"/>
      <c r="B20" s="392"/>
      <c r="C20" s="392"/>
      <c r="D20" s="418"/>
      <c r="E20" s="419"/>
      <c r="F20" s="778"/>
      <c r="G20" s="857"/>
    </row>
    <row r="21" spans="1:8" s="396" customFormat="1" ht="38.25">
      <c r="A21" s="431" t="s">
        <v>12</v>
      </c>
      <c r="B21" s="392" t="s">
        <v>353</v>
      </c>
      <c r="C21" s="392"/>
      <c r="D21" s="392"/>
      <c r="E21" s="415"/>
      <c r="F21" s="781"/>
      <c r="G21" s="857"/>
      <c r="H21" s="395"/>
    </row>
    <row r="22" spans="1:7" s="422" customFormat="1" ht="12.75" customHeight="1">
      <c r="A22" s="506"/>
      <c r="B22" s="420" t="s">
        <v>107</v>
      </c>
      <c r="C22" s="420"/>
      <c r="D22" s="408" t="s">
        <v>6</v>
      </c>
      <c r="E22" s="421">
        <v>24.6</v>
      </c>
      <c r="F22" s="778"/>
      <c r="G22" s="857">
        <f>E22*F22</f>
        <v>0</v>
      </c>
    </row>
    <row r="23" spans="1:8" s="396" customFormat="1" ht="12.75" customHeight="1">
      <c r="A23" s="431"/>
      <c r="B23" s="417"/>
      <c r="C23" s="417"/>
      <c r="D23" s="417"/>
      <c r="E23" s="418"/>
      <c r="F23" s="782"/>
      <c r="G23" s="857"/>
      <c r="H23" s="395"/>
    </row>
    <row r="24" spans="1:8" s="396" customFormat="1" ht="38.25">
      <c r="A24" s="431" t="s">
        <v>13</v>
      </c>
      <c r="B24" s="392" t="s">
        <v>255</v>
      </c>
      <c r="C24" s="392"/>
      <c r="D24" s="392"/>
      <c r="E24" s="415"/>
      <c r="F24" s="781"/>
      <c r="G24" s="857"/>
      <c r="H24" s="395"/>
    </row>
    <row r="25" spans="1:7" s="422" customFormat="1" ht="12.75" customHeight="1">
      <c r="A25" s="506"/>
      <c r="B25" s="420" t="s">
        <v>107</v>
      </c>
      <c r="C25" s="420"/>
      <c r="D25" s="408" t="s">
        <v>6</v>
      </c>
      <c r="E25" s="421">
        <v>25.4</v>
      </c>
      <c r="F25" s="778"/>
      <c r="G25" s="857">
        <f>E25*F25</f>
        <v>0</v>
      </c>
    </row>
    <row r="26" spans="1:8" s="396" customFormat="1" ht="12.75" customHeight="1">
      <c r="A26" s="431"/>
      <c r="B26" s="417"/>
      <c r="C26" s="417"/>
      <c r="D26" s="417"/>
      <c r="E26" s="418"/>
      <c r="F26" s="782"/>
      <c r="G26" s="857"/>
      <c r="H26" s="395"/>
    </row>
    <row r="27" spans="1:30" s="422" customFormat="1" ht="42.75" customHeight="1">
      <c r="A27" s="423" t="s">
        <v>30</v>
      </c>
      <c r="B27" s="407" t="s">
        <v>298</v>
      </c>
      <c r="C27" s="407"/>
      <c r="D27" s="407"/>
      <c r="E27" s="424"/>
      <c r="F27" s="783"/>
      <c r="G27" s="860"/>
      <c r="H27" s="425"/>
      <c r="I27" s="426"/>
      <c r="J27" s="427"/>
      <c r="K27" s="427"/>
      <c r="L27" s="427"/>
      <c r="M27" s="427"/>
      <c r="N27" s="427"/>
      <c r="O27" s="427"/>
      <c r="P27" s="427"/>
      <c r="Q27" s="427"/>
      <c r="R27" s="427"/>
      <c r="S27" s="427"/>
      <c r="T27" s="427"/>
      <c r="U27" s="427"/>
      <c r="V27" s="427"/>
      <c r="W27" s="427"/>
      <c r="X27" s="427"/>
      <c r="Y27" s="427"/>
      <c r="Z27" s="427"/>
      <c r="AA27" s="427"/>
      <c r="AB27" s="427"/>
      <c r="AC27" s="427"/>
      <c r="AD27" s="427"/>
    </row>
    <row r="28" spans="1:30" s="422" customFormat="1" ht="14.25">
      <c r="A28" s="428"/>
      <c r="B28" s="407" t="s">
        <v>111</v>
      </c>
      <c r="C28" s="407"/>
      <c r="D28" s="429" t="s">
        <v>18</v>
      </c>
      <c r="E28" s="430">
        <v>28.8</v>
      </c>
      <c r="F28" s="783"/>
      <c r="G28" s="857">
        <f>E28*F28</f>
        <v>0</v>
      </c>
      <c r="J28" s="427"/>
      <c r="K28" s="427"/>
      <c r="L28" s="427"/>
      <c r="M28" s="427"/>
      <c r="N28" s="427"/>
      <c r="O28" s="427"/>
      <c r="P28" s="427"/>
      <c r="Q28" s="427"/>
      <c r="R28" s="427"/>
      <c r="S28" s="427"/>
      <c r="T28" s="427"/>
      <c r="U28" s="427"/>
      <c r="V28" s="427"/>
      <c r="W28" s="427"/>
      <c r="X28" s="427"/>
      <c r="Y28" s="427"/>
      <c r="Z28" s="427"/>
      <c r="AA28" s="427"/>
      <c r="AB28" s="427"/>
      <c r="AC28" s="427"/>
      <c r="AD28" s="427"/>
    </row>
    <row r="29" spans="1:30" s="422" customFormat="1" ht="9.75" customHeight="1">
      <c r="A29" s="621"/>
      <c r="B29" s="407"/>
      <c r="C29" s="407"/>
      <c r="D29" s="407"/>
      <c r="F29" s="783"/>
      <c r="G29" s="860"/>
      <c r="H29" s="395"/>
      <c r="J29" s="427"/>
      <c r="K29" s="427"/>
      <c r="L29" s="427"/>
      <c r="M29" s="427"/>
      <c r="N29" s="427"/>
      <c r="O29" s="427"/>
      <c r="P29" s="427"/>
      <c r="Q29" s="427"/>
      <c r="R29" s="427"/>
      <c r="S29" s="427"/>
      <c r="T29" s="427"/>
      <c r="U29" s="427"/>
      <c r="V29" s="427"/>
      <c r="W29" s="427"/>
      <c r="X29" s="427"/>
      <c r="Y29" s="427"/>
      <c r="Z29" s="427"/>
      <c r="AA29" s="427"/>
      <c r="AB29" s="427"/>
      <c r="AC29" s="427"/>
      <c r="AD29" s="427"/>
    </row>
    <row r="30" spans="1:9" s="108" customFormat="1" ht="51">
      <c r="A30" s="281" t="s">
        <v>31</v>
      </c>
      <c r="B30" s="1" t="s">
        <v>331</v>
      </c>
      <c r="C30" s="539"/>
      <c r="D30" s="3"/>
      <c r="E30" s="430"/>
      <c r="F30" s="776"/>
      <c r="G30" s="861"/>
      <c r="H30" s="112"/>
      <c r="I30" s="154"/>
    </row>
    <row r="31" spans="1:9" s="108" customFormat="1" ht="14.25" customHeight="1">
      <c r="A31" s="281"/>
      <c r="B31" s="539" t="s">
        <v>330</v>
      </c>
      <c r="C31" s="539"/>
      <c r="D31" s="3" t="s">
        <v>26</v>
      </c>
      <c r="E31" s="409">
        <v>2</v>
      </c>
      <c r="F31" s="776"/>
      <c r="G31" s="862">
        <f>ROUND(E31*F31,2)</f>
        <v>0</v>
      </c>
      <c r="I31" s="154"/>
    </row>
    <row r="32" spans="1:9" s="108" customFormat="1" ht="14.25" customHeight="1">
      <c r="A32" s="281"/>
      <c r="B32" s="539"/>
      <c r="C32" s="539"/>
      <c r="D32" s="3"/>
      <c r="E32" s="409"/>
      <c r="F32" s="776"/>
      <c r="G32" s="862"/>
      <c r="I32" s="154"/>
    </row>
    <row r="33" spans="1:7" s="396" customFormat="1" ht="38.25">
      <c r="A33" s="431" t="s">
        <v>109</v>
      </c>
      <c r="B33" s="392" t="s">
        <v>325</v>
      </c>
      <c r="C33" s="392"/>
      <c r="D33" s="393"/>
      <c r="E33" s="394"/>
      <c r="F33" s="778"/>
      <c r="G33" s="857"/>
    </row>
    <row r="34" spans="1:7" s="396" customFormat="1" ht="12.75">
      <c r="A34" s="431"/>
      <c r="B34" s="432" t="s">
        <v>301</v>
      </c>
      <c r="C34" s="431"/>
      <c r="D34" s="393" t="s">
        <v>26</v>
      </c>
      <c r="E34" s="397">
        <v>2</v>
      </c>
      <c r="F34" s="778"/>
      <c r="G34" s="857">
        <f>E34*F34</f>
        <v>0</v>
      </c>
    </row>
    <row r="35" spans="1:7" s="396" customFormat="1" ht="12.75">
      <c r="A35" s="431"/>
      <c r="B35" s="432" t="s">
        <v>300</v>
      </c>
      <c r="C35" s="432"/>
      <c r="D35" s="433" t="s">
        <v>26</v>
      </c>
      <c r="E35" s="434">
        <v>2</v>
      </c>
      <c r="F35" s="778"/>
      <c r="G35" s="857">
        <f>E35*F35</f>
        <v>0</v>
      </c>
    </row>
    <row r="36" spans="1:7" s="396" customFormat="1" ht="12.75">
      <c r="A36" s="431"/>
      <c r="B36" s="432"/>
      <c r="C36" s="432"/>
      <c r="D36" s="433"/>
      <c r="E36" s="434"/>
      <c r="F36" s="778"/>
      <c r="G36" s="857"/>
    </row>
    <row r="37" spans="1:8" s="97" customFormat="1" ht="38.25">
      <c r="A37" s="99" t="s">
        <v>112</v>
      </c>
      <c r="B37" s="79" t="s">
        <v>299</v>
      </c>
      <c r="C37" s="79"/>
      <c r="D37" s="7"/>
      <c r="E37" s="95"/>
      <c r="F37" s="784"/>
      <c r="G37" s="863"/>
      <c r="H37" s="48"/>
    </row>
    <row r="38" spans="1:7" s="97" customFormat="1" ht="12.75" customHeight="1">
      <c r="A38" s="99"/>
      <c r="B38" s="79" t="s">
        <v>28</v>
      </c>
      <c r="C38" s="79"/>
      <c r="D38" s="95" t="s">
        <v>65</v>
      </c>
      <c r="E38" s="101">
        <v>1</v>
      </c>
      <c r="F38" s="785"/>
      <c r="G38" s="863">
        <f>E38*F38</f>
        <v>0</v>
      </c>
    </row>
    <row r="39" spans="1:7" s="97" customFormat="1" ht="12.75" customHeight="1">
      <c r="A39" s="99"/>
      <c r="B39" s="18" t="s">
        <v>101</v>
      </c>
      <c r="C39" s="18"/>
      <c r="D39" s="95" t="s">
        <v>26</v>
      </c>
      <c r="E39" s="101">
        <v>3</v>
      </c>
      <c r="F39" s="785"/>
      <c r="G39" s="863">
        <f>E39*F39</f>
        <v>0</v>
      </c>
    </row>
    <row r="40" spans="1:7" s="97" customFormat="1" ht="12.75" customHeight="1">
      <c r="A40" s="99"/>
      <c r="B40" s="79" t="s">
        <v>102</v>
      </c>
      <c r="C40" s="79"/>
      <c r="D40" s="95" t="s">
        <v>26</v>
      </c>
      <c r="E40" s="101">
        <v>2</v>
      </c>
      <c r="F40" s="785"/>
      <c r="G40" s="863">
        <f>E40*F40</f>
        <v>0</v>
      </c>
    </row>
    <row r="41" spans="1:7" s="97" customFormat="1" ht="12.75" customHeight="1">
      <c r="A41" s="99"/>
      <c r="B41" s="79" t="s">
        <v>27</v>
      </c>
      <c r="C41" s="79"/>
      <c r="D41" s="95" t="s">
        <v>26</v>
      </c>
      <c r="E41" s="101">
        <v>3</v>
      </c>
      <c r="F41" s="785"/>
      <c r="G41" s="863">
        <f>E41*F41</f>
        <v>0</v>
      </c>
    </row>
    <row r="42" spans="1:7" s="97" customFormat="1" ht="12.75" customHeight="1">
      <c r="A42" s="99"/>
      <c r="B42" s="27" t="s">
        <v>103</v>
      </c>
      <c r="C42" s="27"/>
      <c r="D42" s="95" t="s">
        <v>65</v>
      </c>
      <c r="E42" s="102">
        <v>1</v>
      </c>
      <c r="F42" s="785"/>
      <c r="G42" s="863">
        <f>SUM(F42)</f>
        <v>0</v>
      </c>
    </row>
    <row r="43" spans="1:7" s="97" customFormat="1" ht="12.75" customHeight="1">
      <c r="A43" s="99"/>
      <c r="B43" s="27" t="s">
        <v>104</v>
      </c>
      <c r="C43" s="27"/>
      <c r="D43" s="95" t="s">
        <v>26</v>
      </c>
      <c r="E43" s="101">
        <v>5</v>
      </c>
      <c r="F43" s="785"/>
      <c r="G43" s="864">
        <f>ROUND(E43*F43,2)</f>
        <v>0</v>
      </c>
    </row>
    <row r="44" spans="1:8" s="97" customFormat="1" ht="9.75" customHeight="1">
      <c r="A44" s="99"/>
      <c r="B44" s="79"/>
      <c r="C44" s="79"/>
      <c r="D44" s="7"/>
      <c r="E44" s="95"/>
      <c r="F44" s="786"/>
      <c r="G44" s="863"/>
      <c r="H44" s="48"/>
    </row>
    <row r="45" spans="1:8" s="422" customFormat="1" ht="38.25">
      <c r="A45" s="423" t="s">
        <v>115</v>
      </c>
      <c r="B45" s="407" t="s">
        <v>256</v>
      </c>
      <c r="C45" s="407"/>
      <c r="D45" s="407"/>
      <c r="E45" s="435"/>
      <c r="F45" s="787"/>
      <c r="G45" s="852"/>
      <c r="H45" s="395"/>
    </row>
    <row r="46" spans="1:10" s="422" customFormat="1" ht="12.75" customHeight="1">
      <c r="A46" s="506"/>
      <c r="B46" s="420" t="s">
        <v>107</v>
      </c>
      <c r="C46" s="420"/>
      <c r="D46" s="408" t="s">
        <v>6</v>
      </c>
      <c r="E46" s="421">
        <v>123.7</v>
      </c>
      <c r="F46" s="770"/>
      <c r="G46" s="857">
        <f>E46*F46</f>
        <v>0</v>
      </c>
      <c r="H46" s="421"/>
      <c r="J46" s="430"/>
    </row>
    <row r="47" spans="1:9" s="405" customFormat="1" ht="12.75">
      <c r="A47" s="398"/>
      <c r="B47" s="436"/>
      <c r="C47" s="436"/>
      <c r="D47" s="436"/>
      <c r="E47" s="408"/>
      <c r="F47" s="775"/>
      <c r="G47" s="856"/>
      <c r="H47" s="395"/>
      <c r="I47" s="437"/>
    </row>
    <row r="48" spans="1:7" s="120" customFormat="1" ht="82.5" customHeight="1">
      <c r="A48" s="115" t="s">
        <v>121</v>
      </c>
      <c r="B48" s="116" t="s">
        <v>499</v>
      </c>
      <c r="C48" s="117"/>
      <c r="D48" s="118"/>
      <c r="E48" s="119"/>
      <c r="F48" s="788"/>
      <c r="G48" s="865"/>
    </row>
    <row r="49" spans="1:11" s="124" customFormat="1" ht="16.5">
      <c r="A49" s="127"/>
      <c r="B49" s="122" t="s">
        <v>476</v>
      </c>
      <c r="C49" s="123"/>
      <c r="D49" s="113" t="s">
        <v>26</v>
      </c>
      <c r="E49" s="101">
        <v>1</v>
      </c>
      <c r="F49" s="789"/>
      <c r="G49" s="866">
        <f>ROUND(E49*F49,2)</f>
        <v>0</v>
      </c>
      <c r="I49" s="125"/>
      <c r="J49" s="126"/>
      <c r="K49" s="126"/>
    </row>
    <row r="50" spans="1:11" s="124" customFormat="1" ht="16.5">
      <c r="A50" s="127"/>
      <c r="B50" s="122" t="s">
        <v>475</v>
      </c>
      <c r="C50" s="123"/>
      <c r="D50" s="113" t="s">
        <v>26</v>
      </c>
      <c r="E50" s="101">
        <v>1</v>
      </c>
      <c r="F50" s="789"/>
      <c r="G50" s="866">
        <f>ROUND(E50*F50,2)</f>
        <v>0</v>
      </c>
      <c r="I50" s="125"/>
      <c r="J50" s="126"/>
      <c r="K50" s="126"/>
    </row>
    <row r="51" spans="1:11" s="124" customFormat="1" ht="11.25" customHeight="1">
      <c r="A51" s="127"/>
      <c r="B51" s="122"/>
      <c r="D51" s="128"/>
      <c r="E51" s="129"/>
      <c r="F51" s="790"/>
      <c r="G51" s="867"/>
      <c r="I51" s="130"/>
      <c r="J51" s="125"/>
      <c r="K51" s="125"/>
    </row>
    <row r="52" spans="1:9" s="54" customFormat="1" ht="63.75">
      <c r="A52" s="74" t="s">
        <v>344</v>
      </c>
      <c r="B52" s="5" t="s">
        <v>466</v>
      </c>
      <c r="C52" s="5"/>
      <c r="D52" s="39"/>
      <c r="E52" s="131"/>
      <c r="F52" s="785"/>
      <c r="G52" s="863"/>
      <c r="I52" s="595"/>
    </row>
    <row r="53" spans="1:7" s="54" customFormat="1" ht="12.75" customHeight="1">
      <c r="A53" s="74"/>
      <c r="B53" s="27" t="s">
        <v>113</v>
      </c>
      <c r="C53" s="5"/>
      <c r="D53" s="4" t="s">
        <v>18</v>
      </c>
      <c r="E53" s="133">
        <v>72</v>
      </c>
      <c r="F53" s="785"/>
      <c r="G53" s="863">
        <f>E53*F53</f>
        <v>0</v>
      </c>
    </row>
    <row r="54" spans="1:7" s="54" customFormat="1" ht="12.75" customHeight="1" hidden="1">
      <c r="A54" s="74"/>
      <c r="B54" s="27" t="s">
        <v>114</v>
      </c>
      <c r="C54" s="5"/>
      <c r="D54" s="4" t="s">
        <v>18</v>
      </c>
      <c r="E54" s="133">
        <v>0</v>
      </c>
      <c r="F54" s="785"/>
      <c r="G54" s="863">
        <f>E54*F54</f>
        <v>0</v>
      </c>
    </row>
    <row r="55" spans="1:7" s="54" customFormat="1" ht="11.25" customHeight="1">
      <c r="A55" s="74"/>
      <c r="B55" s="27"/>
      <c r="C55" s="5"/>
      <c r="D55" s="4"/>
      <c r="E55" s="133"/>
      <c r="F55" s="785"/>
      <c r="G55" s="863"/>
    </row>
    <row r="56" spans="1:7" s="54" customFormat="1" ht="38.25">
      <c r="A56" s="74" t="s">
        <v>332</v>
      </c>
      <c r="B56" s="5" t="s">
        <v>116</v>
      </c>
      <c r="C56" s="5"/>
      <c r="D56" s="39"/>
      <c r="E56" s="131"/>
      <c r="F56" s="785"/>
      <c r="G56" s="863"/>
    </row>
    <row r="57" spans="1:7" s="54" customFormat="1" ht="12.75" customHeight="1">
      <c r="A57" s="74"/>
      <c r="B57" s="27" t="s">
        <v>117</v>
      </c>
      <c r="C57" s="5"/>
      <c r="D57" s="4" t="s">
        <v>18</v>
      </c>
      <c r="E57" s="133">
        <v>11</v>
      </c>
      <c r="F57" s="785"/>
      <c r="G57" s="863">
        <f>E57*F57</f>
        <v>0</v>
      </c>
    </row>
    <row r="58" spans="1:7" s="54" customFormat="1" ht="12.75" customHeight="1">
      <c r="A58" s="74"/>
      <c r="B58" s="27" t="s">
        <v>118</v>
      </c>
      <c r="C58" s="5"/>
      <c r="D58" s="4" t="s">
        <v>18</v>
      </c>
      <c r="E58" s="133">
        <v>27</v>
      </c>
      <c r="F58" s="785"/>
      <c r="G58" s="863">
        <f>E58*F58</f>
        <v>0</v>
      </c>
    </row>
    <row r="59" spans="1:7" s="54" customFormat="1" ht="12.75" customHeight="1">
      <c r="A59" s="74"/>
      <c r="B59" s="27" t="s">
        <v>119</v>
      </c>
      <c r="C59" s="5"/>
      <c r="D59" s="4" t="s">
        <v>18</v>
      </c>
      <c r="E59" s="133">
        <v>40</v>
      </c>
      <c r="F59" s="785"/>
      <c r="G59" s="863">
        <f>E59*F59</f>
        <v>0</v>
      </c>
    </row>
    <row r="60" spans="1:7" s="54" customFormat="1" ht="12.75" customHeight="1">
      <c r="A60" s="74"/>
      <c r="B60" s="27" t="s">
        <v>120</v>
      </c>
      <c r="C60" s="5"/>
      <c r="D60" s="4" t="s">
        <v>18</v>
      </c>
      <c r="E60" s="133">
        <v>21</v>
      </c>
      <c r="F60" s="785"/>
      <c r="G60" s="863">
        <f>E60*F60</f>
        <v>0</v>
      </c>
    </row>
    <row r="61" spans="1:7" s="97" customFormat="1" ht="6" customHeight="1">
      <c r="A61" s="99"/>
      <c r="B61" s="79"/>
      <c r="C61" s="7"/>
      <c r="D61" s="110"/>
      <c r="E61" s="133"/>
      <c r="F61" s="785"/>
      <c r="G61" s="863"/>
    </row>
    <row r="62" spans="1:7" s="396" customFormat="1" ht="51">
      <c r="A62" s="622" t="s">
        <v>397</v>
      </c>
      <c r="B62" s="79" t="s">
        <v>122</v>
      </c>
      <c r="C62" s="392"/>
      <c r="D62" s="415"/>
      <c r="E62" s="386"/>
      <c r="F62" s="791"/>
      <c r="G62" s="857"/>
    </row>
    <row r="63" spans="1:7" s="396" customFormat="1" ht="12.75">
      <c r="A63" s="622"/>
      <c r="B63" s="407" t="s">
        <v>254</v>
      </c>
      <c r="C63" s="407"/>
      <c r="D63" s="408" t="s">
        <v>65</v>
      </c>
      <c r="E63" s="409">
        <v>1</v>
      </c>
      <c r="F63" s="791"/>
      <c r="G63" s="863">
        <f>E63*F63</f>
        <v>0</v>
      </c>
    </row>
    <row r="64" spans="1:7" s="396" customFormat="1" ht="12.75">
      <c r="A64" s="622"/>
      <c r="B64" s="438"/>
      <c r="C64" s="438"/>
      <c r="D64" s="418"/>
      <c r="E64" s="419"/>
      <c r="F64" s="791"/>
      <c r="G64" s="857"/>
    </row>
    <row r="65" spans="1:7" s="382" customFormat="1" ht="12.75">
      <c r="A65" s="481"/>
      <c r="B65" s="439" t="s">
        <v>257</v>
      </c>
      <c r="C65" s="439"/>
      <c r="D65" s="440"/>
      <c r="E65" s="441"/>
      <c r="F65" s="792"/>
      <c r="G65" s="868">
        <f>SUM(G9:G63)</f>
        <v>0</v>
      </c>
    </row>
    <row r="66" spans="1:7" s="382" customFormat="1" ht="12.75">
      <c r="A66" s="512"/>
      <c r="B66" s="442"/>
      <c r="C66" s="442"/>
      <c r="D66" s="443"/>
      <c r="E66" s="444"/>
      <c r="F66" s="793"/>
      <c r="G66" s="869"/>
    </row>
    <row r="67" spans="1:7" s="446" customFormat="1" ht="15">
      <c r="A67" s="618" t="s">
        <v>3</v>
      </c>
      <c r="B67" s="484" t="s">
        <v>32</v>
      </c>
      <c r="C67" s="388"/>
      <c r="D67" s="445"/>
      <c r="E67" s="445"/>
      <c r="F67" s="794"/>
      <c r="G67" s="870"/>
    </row>
    <row r="68" spans="1:7" s="446" customFormat="1" ht="12.75">
      <c r="A68" s="447"/>
      <c r="B68" s="448"/>
      <c r="C68" s="448"/>
      <c r="D68" s="445"/>
      <c r="E68" s="445"/>
      <c r="F68" s="794"/>
      <c r="G68" s="870"/>
    </row>
    <row r="69" spans="1:8" s="54" customFormat="1" ht="51.75" customHeight="1">
      <c r="A69" s="53" t="s">
        <v>1</v>
      </c>
      <c r="B69" s="20" t="s">
        <v>33</v>
      </c>
      <c r="C69" s="20"/>
      <c r="D69" s="5"/>
      <c r="E69" s="39"/>
      <c r="F69" s="795"/>
      <c r="G69" s="871"/>
      <c r="H69" s="48"/>
    </row>
    <row r="70" spans="1:7" s="54" customFormat="1" ht="12.75" customHeight="1">
      <c r="A70" s="74"/>
      <c r="B70" s="27" t="s">
        <v>117</v>
      </c>
      <c r="C70" s="5"/>
      <c r="D70" s="4" t="s">
        <v>18</v>
      </c>
      <c r="E70" s="133">
        <v>11</v>
      </c>
      <c r="F70" s="785"/>
      <c r="G70" s="863">
        <f>E70*F70</f>
        <v>0</v>
      </c>
    </row>
    <row r="71" spans="1:7" s="54" customFormat="1" ht="12.75" customHeight="1">
      <c r="A71" s="74"/>
      <c r="B71" s="27" t="s">
        <v>118</v>
      </c>
      <c r="C71" s="5"/>
      <c r="D71" s="4" t="s">
        <v>18</v>
      </c>
      <c r="E71" s="133">
        <v>27</v>
      </c>
      <c r="F71" s="785"/>
      <c r="G71" s="863">
        <f>E71*F71</f>
        <v>0</v>
      </c>
    </row>
    <row r="72" spans="1:7" s="54" customFormat="1" ht="12.75" customHeight="1">
      <c r="A72" s="74"/>
      <c r="B72" s="27" t="s">
        <v>119</v>
      </c>
      <c r="C72" s="5"/>
      <c r="D72" s="4" t="s">
        <v>18</v>
      </c>
      <c r="E72" s="133">
        <v>40</v>
      </c>
      <c r="F72" s="785"/>
      <c r="G72" s="863">
        <f>E72*F72</f>
        <v>0</v>
      </c>
    </row>
    <row r="73" spans="1:7" s="54" customFormat="1" ht="12.75" customHeight="1">
      <c r="A73" s="74"/>
      <c r="B73" s="27" t="s">
        <v>120</v>
      </c>
      <c r="C73" s="5"/>
      <c r="D73" s="4" t="s">
        <v>18</v>
      </c>
      <c r="E73" s="133">
        <v>21</v>
      </c>
      <c r="F73" s="785"/>
      <c r="G73" s="863">
        <f>E73*F73</f>
        <v>0</v>
      </c>
    </row>
    <row r="74" spans="1:7" s="54" customFormat="1" ht="9.75" customHeight="1">
      <c r="A74" s="74"/>
      <c r="B74" s="27"/>
      <c r="C74" s="27"/>
      <c r="D74" s="4"/>
      <c r="E74" s="133"/>
      <c r="F74" s="785"/>
      <c r="G74" s="863"/>
    </row>
    <row r="75" spans="1:9" s="54" customFormat="1" ht="9.75" customHeight="1">
      <c r="A75" s="53"/>
      <c r="B75" s="27"/>
      <c r="C75" s="27"/>
      <c r="D75" s="4"/>
      <c r="E75" s="133"/>
      <c r="F75" s="796"/>
      <c r="G75" s="863"/>
      <c r="I75" s="133"/>
    </row>
    <row r="76" spans="1:9" s="54" customFormat="1" ht="41.25" customHeight="1">
      <c r="A76" s="74" t="s">
        <v>34</v>
      </c>
      <c r="B76" s="5" t="s">
        <v>465</v>
      </c>
      <c r="C76" s="5"/>
      <c r="D76" s="39"/>
      <c r="E76" s="131"/>
      <c r="F76" s="785"/>
      <c r="G76" s="863"/>
      <c r="I76" s="595"/>
    </row>
    <row r="77" spans="1:7" s="54" customFormat="1" ht="12.75" customHeight="1">
      <c r="A77" s="74"/>
      <c r="B77" s="27" t="s">
        <v>113</v>
      </c>
      <c r="C77" s="5"/>
      <c r="D77" s="4" t="s">
        <v>18</v>
      </c>
      <c r="E77" s="133">
        <v>72</v>
      </c>
      <c r="F77" s="785"/>
      <c r="G77" s="863">
        <f>E77*F77</f>
        <v>0</v>
      </c>
    </row>
    <row r="78" spans="1:7" s="54" customFormat="1" ht="12.75" customHeight="1" hidden="1">
      <c r="A78" s="74"/>
      <c r="B78" s="27" t="s">
        <v>114</v>
      </c>
      <c r="C78" s="5"/>
      <c r="D78" s="4" t="s">
        <v>18</v>
      </c>
      <c r="E78" s="133">
        <v>0</v>
      </c>
      <c r="F78" s="785"/>
      <c r="G78" s="863">
        <f>E78*F78</f>
        <v>0</v>
      </c>
    </row>
    <row r="79" spans="1:7" s="54" customFormat="1" ht="12.75" customHeight="1">
      <c r="A79" s="74"/>
      <c r="B79" s="27"/>
      <c r="C79" s="5"/>
      <c r="D79" s="4"/>
      <c r="E79" s="133"/>
      <c r="F79" s="785"/>
      <c r="G79" s="863"/>
    </row>
    <row r="80" spans="1:7" s="97" customFormat="1" ht="63.75">
      <c r="A80" s="29" t="s">
        <v>35</v>
      </c>
      <c r="B80" s="27" t="s">
        <v>143</v>
      </c>
      <c r="C80" s="27"/>
      <c r="D80" s="110"/>
      <c r="E80" s="133"/>
      <c r="F80" s="797"/>
      <c r="G80" s="872"/>
    </row>
    <row r="81" spans="1:7" s="160" customFormat="1" ht="12.75">
      <c r="A81" s="29"/>
      <c r="B81" s="79" t="s">
        <v>227</v>
      </c>
      <c r="C81" s="79"/>
      <c r="D81" s="110" t="s">
        <v>18</v>
      </c>
      <c r="E81" s="133">
        <v>9.6</v>
      </c>
      <c r="F81" s="797"/>
      <c r="G81" s="872">
        <f>SUM(E81*F81)</f>
        <v>0</v>
      </c>
    </row>
    <row r="82" spans="1:7" s="160" customFormat="1" ht="12.75">
      <c r="A82" s="29"/>
      <c r="B82" s="79" t="s">
        <v>228</v>
      </c>
      <c r="C82" s="79"/>
      <c r="D82" s="110" t="s">
        <v>18</v>
      </c>
      <c r="E82" s="133">
        <v>10.1</v>
      </c>
      <c r="F82" s="797"/>
      <c r="G82" s="872">
        <f>SUM(E82*F82)</f>
        <v>0</v>
      </c>
    </row>
    <row r="83" spans="1:8" s="97" customFormat="1" ht="9" customHeight="1">
      <c r="A83" s="29"/>
      <c r="B83" s="43"/>
      <c r="C83" s="43"/>
      <c r="D83" s="43"/>
      <c r="E83" s="110"/>
      <c r="F83" s="798"/>
      <c r="G83" s="873"/>
      <c r="H83" s="60"/>
    </row>
    <row r="84" spans="1:8" s="580" customFormat="1" ht="38.25">
      <c r="A84" s="45" t="s">
        <v>36</v>
      </c>
      <c r="B84" s="5" t="s">
        <v>328</v>
      </c>
      <c r="C84" s="62"/>
      <c r="D84" s="577"/>
      <c r="E84" s="578"/>
      <c r="F84" s="780"/>
      <c r="G84" s="874"/>
      <c r="H84" s="579"/>
    </row>
    <row r="85" spans="1:8" s="580" customFormat="1" ht="14.25">
      <c r="A85" s="45"/>
      <c r="B85" s="5" t="s">
        <v>129</v>
      </c>
      <c r="C85" s="62"/>
      <c r="D85" s="571" t="s">
        <v>6</v>
      </c>
      <c r="E85" s="578">
        <v>24.6</v>
      </c>
      <c r="F85" s="780"/>
      <c r="G85" s="859">
        <f>E85*F85</f>
        <v>0</v>
      </c>
      <c r="H85" s="579"/>
    </row>
    <row r="86" spans="1:8" s="580" customFormat="1" ht="6" customHeight="1">
      <c r="A86" s="45"/>
      <c r="B86" s="5"/>
      <c r="C86" s="62"/>
      <c r="D86" s="571"/>
      <c r="E86" s="578"/>
      <c r="F86" s="780"/>
      <c r="G86" s="859"/>
      <c r="H86" s="579"/>
    </row>
    <row r="87" spans="1:8" s="580" customFormat="1" ht="38.25">
      <c r="A87" s="45" t="s">
        <v>37</v>
      </c>
      <c r="B87" s="5" t="s">
        <v>326</v>
      </c>
      <c r="C87" s="62"/>
      <c r="D87" s="577"/>
      <c r="E87" s="578"/>
      <c r="F87" s="780"/>
      <c r="G87" s="874"/>
      <c r="H87" s="579"/>
    </row>
    <row r="88" spans="1:8" s="580" customFormat="1" ht="14.25">
      <c r="A88" s="45"/>
      <c r="B88" s="5" t="s">
        <v>129</v>
      </c>
      <c r="C88" s="62"/>
      <c r="D88" s="571" t="s">
        <v>6</v>
      </c>
      <c r="E88" s="578">
        <v>24.6</v>
      </c>
      <c r="F88" s="780"/>
      <c r="G88" s="859">
        <f>E88*F88</f>
        <v>0</v>
      </c>
      <c r="H88" s="579"/>
    </row>
    <row r="89" spans="1:11" s="573" customFormat="1" ht="10.5" customHeight="1">
      <c r="A89" s="623"/>
      <c r="B89" s="152"/>
      <c r="C89" s="581"/>
      <c r="D89" s="577"/>
      <c r="E89" s="578"/>
      <c r="F89" s="780"/>
      <c r="G89" s="875"/>
      <c r="H89" s="579"/>
      <c r="I89" s="580"/>
      <c r="J89" s="580"/>
      <c r="K89" s="580"/>
    </row>
    <row r="90" spans="1:8" s="580" customFormat="1" ht="199.5" customHeight="1">
      <c r="A90" s="45" t="s">
        <v>38</v>
      </c>
      <c r="B90" s="5" t="s">
        <v>356</v>
      </c>
      <c r="C90" s="256"/>
      <c r="D90" s="577"/>
      <c r="E90" s="578"/>
      <c r="F90" s="780"/>
      <c r="G90" s="874"/>
      <c r="H90" s="5"/>
    </row>
    <row r="91" spans="1:8" s="580" customFormat="1" ht="14.25">
      <c r="A91" s="45"/>
      <c r="B91" s="5" t="s">
        <v>129</v>
      </c>
      <c r="C91" s="718"/>
      <c r="D91" s="571" t="s">
        <v>6</v>
      </c>
      <c r="E91" s="578">
        <f>E85</f>
        <v>24.6</v>
      </c>
      <c r="F91" s="780"/>
      <c r="G91" s="859">
        <f>E91*F91</f>
        <v>0</v>
      </c>
      <c r="H91" s="579"/>
    </row>
    <row r="92" spans="1:13" s="573" customFormat="1" ht="10.5" customHeight="1">
      <c r="A92" s="45"/>
      <c r="B92" s="152"/>
      <c r="C92" s="581"/>
      <c r="D92" s="582"/>
      <c r="E92" s="578"/>
      <c r="F92" s="780"/>
      <c r="G92" s="859"/>
      <c r="H92" s="579"/>
      <c r="I92" s="580"/>
      <c r="J92" s="580"/>
      <c r="K92" s="580"/>
      <c r="L92" s="580"/>
      <c r="M92" s="580"/>
    </row>
    <row r="93" spans="1:7" s="422" customFormat="1" ht="51">
      <c r="A93" s="476" t="s">
        <v>398</v>
      </c>
      <c r="B93" s="5" t="s">
        <v>371</v>
      </c>
      <c r="C93" s="451"/>
      <c r="D93" s="385"/>
      <c r="E93" s="385"/>
      <c r="F93" s="799"/>
      <c r="G93" s="857"/>
    </row>
    <row r="94" spans="1:7" s="422" customFormat="1" ht="14.25">
      <c r="A94" s="476"/>
      <c r="B94" s="420" t="s">
        <v>107</v>
      </c>
      <c r="C94" s="420"/>
      <c r="D94" s="408" t="s">
        <v>6</v>
      </c>
      <c r="E94" s="421">
        <v>25.4</v>
      </c>
      <c r="F94" s="799"/>
      <c r="G94" s="857">
        <f>E94*F94</f>
        <v>0</v>
      </c>
    </row>
    <row r="95" spans="1:7" s="396" customFormat="1" ht="12.75">
      <c r="A95" s="449"/>
      <c r="B95" s="450"/>
      <c r="C95" s="450"/>
      <c r="D95" s="418"/>
      <c r="E95" s="418"/>
      <c r="F95" s="800"/>
      <c r="G95" s="876"/>
    </row>
    <row r="96" spans="1:7" s="160" customFormat="1" ht="102">
      <c r="A96" s="290" t="s">
        <v>399</v>
      </c>
      <c r="B96" s="79" t="s">
        <v>146</v>
      </c>
      <c r="C96" s="214"/>
      <c r="D96" s="10"/>
      <c r="E96" s="39"/>
      <c r="F96" s="801"/>
      <c r="G96" s="877"/>
    </row>
    <row r="97" spans="1:7" s="160" customFormat="1" ht="14.25">
      <c r="A97" s="290"/>
      <c r="B97" s="132" t="s">
        <v>107</v>
      </c>
      <c r="C97" s="202"/>
      <c r="D97" s="110" t="s">
        <v>6</v>
      </c>
      <c r="E97" s="133">
        <v>25.4</v>
      </c>
      <c r="F97" s="797"/>
      <c r="G97" s="872">
        <f>E97*F97</f>
        <v>0</v>
      </c>
    </row>
    <row r="98" spans="1:7" s="11" customFormat="1" ht="8.25" customHeight="1">
      <c r="A98" s="225"/>
      <c r="B98" s="1"/>
      <c r="C98" s="1"/>
      <c r="D98" s="4"/>
      <c r="E98" s="105"/>
      <c r="F98" s="803"/>
      <c r="G98" s="878"/>
    </row>
    <row r="99" spans="1:8" s="11" customFormat="1" ht="267.75">
      <c r="A99" s="213" t="s">
        <v>400</v>
      </c>
      <c r="B99" s="27" t="s">
        <v>354</v>
      </c>
      <c r="C99" s="719"/>
      <c r="D99" s="596"/>
      <c r="E99" s="583"/>
      <c r="F99" s="804"/>
      <c r="G99" s="879"/>
      <c r="H99" s="27"/>
    </row>
    <row r="100" spans="1:7" s="11" customFormat="1" ht="14.25">
      <c r="A100" s="213"/>
      <c r="B100" s="1" t="s">
        <v>140</v>
      </c>
      <c r="C100" s="705"/>
      <c r="D100" s="571" t="s">
        <v>6</v>
      </c>
      <c r="E100" s="597">
        <v>24.6</v>
      </c>
      <c r="F100" s="780"/>
      <c r="G100" s="859">
        <f>E100*F100</f>
        <v>0</v>
      </c>
    </row>
    <row r="101" spans="1:7" s="11" customFormat="1" ht="12.75">
      <c r="A101" s="213"/>
      <c r="B101" s="1"/>
      <c r="C101" s="4"/>
      <c r="D101" s="584"/>
      <c r="E101" s="583"/>
      <c r="F101" s="804"/>
      <c r="G101" s="879"/>
    </row>
    <row r="102" spans="1:8" s="11" customFormat="1" ht="267.75">
      <c r="A102" s="213" t="s">
        <v>401</v>
      </c>
      <c r="B102" s="27" t="s">
        <v>355</v>
      </c>
      <c r="C102" s="719"/>
      <c r="D102" s="596"/>
      <c r="E102" s="583"/>
      <c r="F102" s="804"/>
      <c r="G102" s="879"/>
      <c r="H102" s="27"/>
    </row>
    <row r="103" spans="1:7" s="11" customFormat="1" ht="14.25">
      <c r="A103" s="213"/>
      <c r="B103" s="1" t="s">
        <v>140</v>
      </c>
      <c r="C103" s="705"/>
      <c r="D103" s="571" t="s">
        <v>6</v>
      </c>
      <c r="E103" s="597">
        <v>25</v>
      </c>
      <c r="F103" s="780"/>
      <c r="G103" s="859">
        <f>E103*F103</f>
        <v>0</v>
      </c>
    </row>
    <row r="104" spans="1:7" s="11" customFormat="1" ht="12.75">
      <c r="A104" s="213"/>
      <c r="B104" s="1"/>
      <c r="C104" s="4"/>
      <c r="D104" s="584"/>
      <c r="E104" s="583"/>
      <c r="F104" s="804"/>
      <c r="G104" s="879"/>
    </row>
    <row r="105" spans="1:7" s="396" customFormat="1" ht="105.75" customHeight="1">
      <c r="A105" s="449" t="s">
        <v>402</v>
      </c>
      <c r="B105" s="79" t="s">
        <v>327</v>
      </c>
      <c r="C105" s="720"/>
      <c r="D105" s="415"/>
      <c r="E105" s="415"/>
      <c r="F105" s="781"/>
      <c r="G105" s="880"/>
    </row>
    <row r="106" spans="1:7" s="396" customFormat="1" ht="14.25">
      <c r="A106" s="449"/>
      <c r="B106" s="417" t="s">
        <v>302</v>
      </c>
      <c r="C106" s="721"/>
      <c r="D106" s="418" t="s">
        <v>6</v>
      </c>
      <c r="E106" s="419">
        <v>50</v>
      </c>
      <c r="F106" s="800"/>
      <c r="G106" s="857">
        <f>E106*F106</f>
        <v>0</v>
      </c>
    </row>
    <row r="107" spans="1:7" s="396" customFormat="1" ht="12.75">
      <c r="A107" s="449"/>
      <c r="B107" s="417"/>
      <c r="C107" s="417"/>
      <c r="D107" s="418"/>
      <c r="E107" s="419"/>
      <c r="F107" s="800"/>
      <c r="G107" s="876"/>
    </row>
    <row r="108" spans="1:7" s="396" customFormat="1" ht="12.75">
      <c r="A108" s="453"/>
      <c r="B108" s="439" t="s">
        <v>258</v>
      </c>
      <c r="C108" s="439"/>
      <c r="D108" s="454"/>
      <c r="E108" s="454"/>
      <c r="F108" s="805"/>
      <c r="G108" s="881">
        <f>SUM(G69:G107)</f>
        <v>0</v>
      </c>
    </row>
    <row r="109" spans="1:7" s="382" customFormat="1" ht="12.75">
      <c r="A109" s="449"/>
      <c r="B109" s="455"/>
      <c r="C109" s="455"/>
      <c r="D109" s="456"/>
      <c r="E109" s="229"/>
      <c r="F109" s="806"/>
      <c r="G109" s="882"/>
    </row>
    <row r="110" spans="1:7" s="382" customFormat="1" ht="15">
      <c r="A110" s="618" t="s">
        <v>8</v>
      </c>
      <c r="B110" s="570" t="s">
        <v>39</v>
      </c>
      <c r="C110" s="460"/>
      <c r="D110" s="385"/>
      <c r="E110" s="386"/>
      <c r="F110" s="768"/>
      <c r="G110" s="850"/>
    </row>
    <row r="111" spans="1:7" s="382" customFormat="1" ht="12.75">
      <c r="A111" s="447" t="s">
        <v>9</v>
      </c>
      <c r="B111" s="462" t="s">
        <v>40</v>
      </c>
      <c r="C111" s="462"/>
      <c r="D111" s="456"/>
      <c r="E111" s="229"/>
      <c r="F111" s="806"/>
      <c r="G111" s="882"/>
    </row>
    <row r="112" spans="1:7" s="382" customFormat="1" ht="12.75">
      <c r="A112" s="447"/>
      <c r="B112" s="462"/>
      <c r="C112" s="462"/>
      <c r="D112" s="456"/>
      <c r="E112" s="229"/>
      <c r="F112" s="806"/>
      <c r="G112" s="882"/>
    </row>
    <row r="113" spans="1:7" s="382" customFormat="1" ht="64.5" customHeight="1">
      <c r="A113" s="449" t="s">
        <v>41</v>
      </c>
      <c r="B113" s="463" t="s">
        <v>518</v>
      </c>
      <c r="C113" s="722"/>
      <c r="D113" s="415"/>
      <c r="E113" s="416"/>
      <c r="F113" s="781"/>
      <c r="G113" s="883"/>
    </row>
    <row r="114" spans="1:7" s="382" customFormat="1" ht="12.75">
      <c r="A114" s="449"/>
      <c r="B114" s="463" t="s">
        <v>259</v>
      </c>
      <c r="C114" s="723"/>
      <c r="D114" s="415"/>
      <c r="E114" s="416"/>
      <c r="F114" s="781"/>
      <c r="G114" s="883"/>
    </row>
    <row r="115" spans="1:7" s="396" customFormat="1" ht="12.75">
      <c r="A115" s="625"/>
      <c r="B115" s="27" t="s">
        <v>149</v>
      </c>
      <c r="C115" s="724"/>
      <c r="D115" s="415" t="s">
        <v>18</v>
      </c>
      <c r="E115" s="464">
        <v>42</v>
      </c>
      <c r="F115" s="781"/>
      <c r="G115" s="857">
        <f>E115*F115</f>
        <v>0</v>
      </c>
    </row>
    <row r="116" spans="1:7" s="396" customFormat="1" ht="12.75">
      <c r="A116" s="625"/>
      <c r="B116" s="27" t="s">
        <v>357</v>
      </c>
      <c r="C116" s="725"/>
      <c r="D116" s="415" t="s">
        <v>18</v>
      </c>
      <c r="E116" s="464">
        <v>34</v>
      </c>
      <c r="F116" s="781"/>
      <c r="G116" s="857">
        <f>E116*F116</f>
        <v>0</v>
      </c>
    </row>
    <row r="117" spans="1:7" s="396" customFormat="1" ht="12.75">
      <c r="A117" s="625"/>
      <c r="B117" s="392"/>
      <c r="C117" s="392"/>
      <c r="D117" s="415"/>
      <c r="E117" s="464"/>
      <c r="F117" s="781"/>
      <c r="G117" s="857"/>
    </row>
    <row r="118" spans="1:7" s="382" customFormat="1" ht="25.5">
      <c r="A118" s="449" t="s">
        <v>43</v>
      </c>
      <c r="B118" s="465" t="s">
        <v>150</v>
      </c>
      <c r="C118" s="465"/>
      <c r="D118" s="415"/>
      <c r="E118" s="466"/>
      <c r="F118" s="781"/>
      <c r="G118" s="857"/>
    </row>
    <row r="119" spans="1:7" s="382" customFormat="1" ht="12.75">
      <c r="A119" s="449"/>
      <c r="B119" s="241" t="s">
        <v>149</v>
      </c>
      <c r="C119" s="467"/>
      <c r="D119" s="415" t="s">
        <v>26</v>
      </c>
      <c r="E119" s="468">
        <v>2</v>
      </c>
      <c r="F119" s="781"/>
      <c r="G119" s="857">
        <f>E119*F119</f>
        <v>0</v>
      </c>
    </row>
    <row r="120" spans="1:7" s="382" customFormat="1" ht="12.75">
      <c r="A120" s="449"/>
      <c r="B120" s="467"/>
      <c r="C120" s="467"/>
      <c r="D120" s="415"/>
      <c r="E120" s="468"/>
      <c r="F120" s="781"/>
      <c r="G120" s="857"/>
    </row>
    <row r="121" spans="1:7" s="382" customFormat="1" ht="38.25">
      <c r="A121" s="449" t="s">
        <v>44</v>
      </c>
      <c r="B121" s="463" t="s">
        <v>152</v>
      </c>
      <c r="C121" s="463"/>
      <c r="D121" s="415"/>
      <c r="E121" s="416"/>
      <c r="F121" s="781"/>
      <c r="G121" s="857"/>
    </row>
    <row r="122" spans="1:7" s="382" customFormat="1" ht="12.75">
      <c r="A122" s="449"/>
      <c r="B122" s="27" t="s">
        <v>149</v>
      </c>
      <c r="C122" s="467"/>
      <c r="D122" s="415" t="s">
        <v>26</v>
      </c>
      <c r="E122" s="468">
        <v>1</v>
      </c>
      <c r="F122" s="781"/>
      <c r="G122" s="857">
        <f>E122*F122</f>
        <v>0</v>
      </c>
    </row>
    <row r="123" spans="1:7" s="396" customFormat="1" ht="12.75">
      <c r="A123" s="449"/>
      <c r="B123" s="27" t="s">
        <v>357</v>
      </c>
      <c r="C123" s="392"/>
      <c r="D123" s="415" t="s">
        <v>26</v>
      </c>
      <c r="E123" s="468">
        <v>1</v>
      </c>
      <c r="F123" s="781"/>
      <c r="G123" s="857">
        <f>E123*F123</f>
        <v>0</v>
      </c>
    </row>
    <row r="124" spans="1:7" s="396" customFormat="1" ht="12.75">
      <c r="A124" s="449"/>
      <c r="B124" s="392"/>
      <c r="C124" s="392"/>
      <c r="D124" s="415"/>
      <c r="E124" s="468"/>
      <c r="F124" s="781"/>
      <c r="G124" s="857"/>
    </row>
    <row r="125" spans="1:8" s="382" customFormat="1" ht="25.5">
      <c r="A125" s="449" t="s">
        <v>311</v>
      </c>
      <c r="B125" s="463" t="s">
        <v>260</v>
      </c>
      <c r="C125" s="463"/>
      <c r="D125" s="469"/>
      <c r="E125" s="415"/>
      <c r="F125" s="807"/>
      <c r="G125" s="883"/>
      <c r="H125" s="395"/>
    </row>
    <row r="126" spans="1:7" s="382" customFormat="1" ht="12.75">
      <c r="A126" s="449"/>
      <c r="B126" s="392" t="s">
        <v>57</v>
      </c>
      <c r="C126" s="392"/>
      <c r="D126" s="415" t="s">
        <v>26</v>
      </c>
      <c r="E126" s="382">
        <v>2</v>
      </c>
      <c r="F126" s="781"/>
      <c r="G126" s="876">
        <f>E126*F126</f>
        <v>0</v>
      </c>
    </row>
    <row r="127" spans="1:7" s="382" customFormat="1" ht="13.5" customHeight="1">
      <c r="A127" s="449"/>
      <c r="B127" s="463"/>
      <c r="C127" s="463"/>
      <c r="D127" s="415"/>
      <c r="E127" s="386"/>
      <c r="F127" s="781"/>
      <c r="G127" s="876"/>
    </row>
    <row r="128" spans="1:7" s="382" customFormat="1" ht="12.75">
      <c r="A128" s="449" t="s">
        <v>312</v>
      </c>
      <c r="B128" s="463" t="s">
        <v>45</v>
      </c>
      <c r="C128" s="463"/>
      <c r="D128" s="415"/>
      <c r="F128" s="781"/>
      <c r="G128" s="876"/>
    </row>
    <row r="129" spans="1:7" s="382" customFormat="1" ht="12.75">
      <c r="A129" s="449"/>
      <c r="B129" s="407" t="s">
        <v>123</v>
      </c>
      <c r="C129" s="407"/>
      <c r="D129" s="408" t="s">
        <v>65</v>
      </c>
      <c r="E129" s="397">
        <v>1</v>
      </c>
      <c r="F129" s="781"/>
      <c r="G129" s="876">
        <f>E129*F129</f>
        <v>0</v>
      </c>
    </row>
    <row r="130" spans="1:7" s="382" customFormat="1" ht="12.75">
      <c r="A130" s="449"/>
      <c r="B130" s="463"/>
      <c r="C130" s="463"/>
      <c r="D130" s="415"/>
      <c r="F130" s="781"/>
      <c r="G130" s="876"/>
    </row>
    <row r="131" spans="1:7" s="382" customFormat="1" ht="12.75">
      <c r="A131" s="449" t="s">
        <v>313</v>
      </c>
      <c r="B131" s="463" t="s">
        <v>358</v>
      </c>
      <c r="C131" s="463"/>
      <c r="D131" s="415"/>
      <c r="E131" s="386"/>
      <c r="F131" s="781"/>
      <c r="G131" s="876"/>
    </row>
    <row r="132" spans="1:7" s="382" customFormat="1" ht="12.75" customHeight="1">
      <c r="A132" s="449"/>
      <c r="B132" s="407" t="s">
        <v>123</v>
      </c>
      <c r="C132" s="407"/>
      <c r="D132" s="408" t="s">
        <v>65</v>
      </c>
      <c r="E132" s="397">
        <v>1</v>
      </c>
      <c r="F132" s="781"/>
      <c r="G132" s="876">
        <f>E132*F132</f>
        <v>0</v>
      </c>
    </row>
    <row r="133" spans="1:7" s="382" customFormat="1" ht="12.75" customHeight="1">
      <c r="A133" s="449"/>
      <c r="B133" s="463"/>
      <c r="C133" s="463"/>
      <c r="D133" s="415"/>
      <c r="E133" s="386"/>
      <c r="F133" s="781"/>
      <c r="G133" s="876"/>
    </row>
    <row r="134" spans="1:7" s="382" customFormat="1" ht="12.75">
      <c r="A134" s="481"/>
      <c r="B134" s="439" t="s">
        <v>261</v>
      </c>
      <c r="C134" s="439"/>
      <c r="D134" s="454"/>
      <c r="E134" s="454"/>
      <c r="F134" s="805"/>
      <c r="G134" s="881">
        <f>SUM(G115:G133)</f>
        <v>0</v>
      </c>
    </row>
    <row r="135" spans="1:7" s="382" customFormat="1" ht="12.75">
      <c r="A135" s="512"/>
      <c r="B135" s="457"/>
      <c r="C135" s="457"/>
      <c r="D135" s="443"/>
      <c r="E135" s="444"/>
      <c r="F135" s="793"/>
      <c r="G135" s="869"/>
    </row>
    <row r="136" spans="1:7" s="382" customFormat="1" ht="12.75">
      <c r="A136" s="447" t="s">
        <v>10</v>
      </c>
      <c r="B136" s="462" t="s">
        <v>46</v>
      </c>
      <c r="C136" s="462"/>
      <c r="D136" s="456"/>
      <c r="E136" s="229"/>
      <c r="F136" s="806"/>
      <c r="G136" s="882"/>
    </row>
    <row r="137" spans="1:7" s="382" customFormat="1" ht="12.75">
      <c r="A137" s="447"/>
      <c r="B137" s="462"/>
      <c r="C137" s="462"/>
      <c r="D137" s="456"/>
      <c r="E137" s="229"/>
      <c r="F137" s="806"/>
      <c r="G137" s="882"/>
    </row>
    <row r="138" spans="1:8" s="11" customFormat="1" ht="63.75">
      <c r="A138" s="53" t="s">
        <v>314</v>
      </c>
      <c r="B138" s="27" t="s">
        <v>157</v>
      </c>
      <c r="C138" s="27"/>
      <c r="D138" s="5"/>
      <c r="E138" s="39"/>
      <c r="F138" s="801"/>
      <c r="G138" s="884"/>
      <c r="H138" s="131"/>
    </row>
    <row r="139" spans="1:7" s="11" customFormat="1" ht="11.25" customHeight="1">
      <c r="A139" s="53"/>
      <c r="B139" s="74" t="s">
        <v>159</v>
      </c>
      <c r="C139" s="74"/>
      <c r="D139" s="39" t="s">
        <v>18</v>
      </c>
      <c r="E139" s="131">
        <v>4</v>
      </c>
      <c r="F139" s="802"/>
      <c r="G139" s="863">
        <f>E139*F139</f>
        <v>0</v>
      </c>
    </row>
    <row r="140" spans="1:7" s="11" customFormat="1" ht="11.25" customHeight="1">
      <c r="A140" s="53"/>
      <c r="B140" s="74" t="s">
        <v>460</v>
      </c>
      <c r="C140" s="74"/>
      <c r="D140" s="39" t="s">
        <v>18</v>
      </c>
      <c r="E140" s="131">
        <v>6</v>
      </c>
      <c r="F140" s="802"/>
      <c r="G140" s="863">
        <f>E140*F140</f>
        <v>0</v>
      </c>
    </row>
    <row r="141" spans="1:7" s="11" customFormat="1" ht="11.25" customHeight="1">
      <c r="A141" s="53"/>
      <c r="B141" s="74" t="s">
        <v>160</v>
      </c>
      <c r="C141" s="74"/>
      <c r="D141" s="39" t="s">
        <v>18</v>
      </c>
      <c r="E141" s="131">
        <v>11</v>
      </c>
      <c r="F141" s="802"/>
      <c r="G141" s="863">
        <f>E141*F141</f>
        <v>0</v>
      </c>
    </row>
    <row r="142" spans="1:7" s="11" customFormat="1" ht="9" customHeight="1">
      <c r="A142" s="53"/>
      <c r="B142" s="74"/>
      <c r="C142" s="74"/>
      <c r="D142" s="39"/>
      <c r="E142" s="131"/>
      <c r="F142" s="802"/>
      <c r="G142" s="863"/>
    </row>
    <row r="143" spans="1:7" s="11" customFormat="1" ht="25.5">
      <c r="A143" s="53" t="s">
        <v>315</v>
      </c>
      <c r="B143" s="27" t="s">
        <v>161</v>
      </c>
      <c r="C143" s="27"/>
      <c r="D143" s="39"/>
      <c r="E143" s="131"/>
      <c r="F143" s="802"/>
      <c r="G143" s="863"/>
    </row>
    <row r="144" spans="1:7" s="11" customFormat="1" ht="12.75">
      <c r="A144" s="53"/>
      <c r="B144" s="27" t="s">
        <v>162</v>
      </c>
      <c r="C144" s="27"/>
      <c r="D144" s="39"/>
      <c r="E144" s="131"/>
      <c r="F144" s="802"/>
      <c r="G144" s="863"/>
    </row>
    <row r="145" spans="1:7" s="11" customFormat="1" ht="14.25" customHeight="1">
      <c r="A145" s="53"/>
      <c r="B145" s="74" t="s">
        <v>163</v>
      </c>
      <c r="C145" s="74"/>
      <c r="D145" s="39" t="s">
        <v>26</v>
      </c>
      <c r="E145" s="240">
        <v>10</v>
      </c>
      <c r="F145" s="802"/>
      <c r="G145" s="863">
        <f>E145*F145</f>
        <v>0</v>
      </c>
    </row>
    <row r="146" spans="1:7" s="11" customFormat="1" ht="14.25" customHeight="1">
      <c r="A146" s="53"/>
      <c r="B146" s="74" t="s">
        <v>164</v>
      </c>
      <c r="C146" s="74"/>
      <c r="D146" s="39" t="s">
        <v>26</v>
      </c>
      <c r="E146" s="240">
        <v>3</v>
      </c>
      <c r="F146" s="802"/>
      <c r="G146" s="863">
        <f>E146*F146</f>
        <v>0</v>
      </c>
    </row>
    <row r="147" spans="1:7" s="11" customFormat="1" ht="14.25" customHeight="1">
      <c r="A147" s="53"/>
      <c r="B147" s="74" t="s">
        <v>165</v>
      </c>
      <c r="C147" s="74"/>
      <c r="D147" s="39" t="s">
        <v>26</v>
      </c>
      <c r="E147" s="240">
        <v>6</v>
      </c>
      <c r="F147" s="802"/>
      <c r="G147" s="863">
        <f>E147*F147</f>
        <v>0</v>
      </c>
    </row>
    <row r="148" spans="1:7" s="11" customFormat="1" ht="14.25" customHeight="1">
      <c r="A148" s="53"/>
      <c r="B148" s="27" t="s">
        <v>166</v>
      </c>
      <c r="C148" s="27"/>
      <c r="D148" s="39"/>
      <c r="E148" s="131"/>
      <c r="F148" s="802"/>
      <c r="G148" s="863"/>
    </row>
    <row r="149" spans="1:7" s="11" customFormat="1" ht="14.25" customHeight="1">
      <c r="A149" s="53"/>
      <c r="B149" s="27" t="s">
        <v>167</v>
      </c>
      <c r="C149" s="27"/>
      <c r="D149" s="39" t="s">
        <v>26</v>
      </c>
      <c r="E149" s="240">
        <v>3</v>
      </c>
      <c r="F149" s="801"/>
      <c r="G149" s="863">
        <f>E149*F149</f>
        <v>0</v>
      </c>
    </row>
    <row r="150" spans="1:7" s="11" customFormat="1" ht="12.75">
      <c r="A150" s="53"/>
      <c r="B150" s="27" t="s">
        <v>168</v>
      </c>
      <c r="C150" s="27"/>
      <c r="D150" s="39" t="s">
        <v>26</v>
      </c>
      <c r="E150" s="240">
        <v>3</v>
      </c>
      <c r="F150" s="801"/>
      <c r="G150" s="863">
        <f>E150*F150</f>
        <v>0</v>
      </c>
    </row>
    <row r="151" spans="1:7" s="11" customFormat="1" ht="12.75">
      <c r="A151" s="53"/>
      <c r="B151" s="27" t="s">
        <v>501</v>
      </c>
      <c r="C151" s="27"/>
      <c r="D151" s="39" t="s">
        <v>26</v>
      </c>
      <c r="E151" s="240">
        <v>3</v>
      </c>
      <c r="F151" s="801"/>
      <c r="G151" s="863">
        <f>E151*F151</f>
        <v>0</v>
      </c>
    </row>
    <row r="152" spans="1:7" s="11" customFormat="1" ht="12.75">
      <c r="A152" s="29"/>
      <c r="B152" s="27" t="s">
        <v>169</v>
      </c>
      <c r="C152" s="27"/>
      <c r="D152" s="39" t="s">
        <v>26</v>
      </c>
      <c r="E152" s="240">
        <v>3</v>
      </c>
      <c r="F152" s="801"/>
      <c r="G152" s="863">
        <f>E152*F152</f>
        <v>0</v>
      </c>
    </row>
    <row r="153" spans="1:7" s="11" customFormat="1" ht="12.75">
      <c r="A153" s="29"/>
      <c r="B153" s="27" t="s">
        <v>170</v>
      </c>
      <c r="C153" s="27"/>
      <c r="D153" s="39"/>
      <c r="E153" s="240"/>
      <c r="F153" s="801"/>
      <c r="G153" s="863"/>
    </row>
    <row r="154" spans="1:7" s="97" customFormat="1" ht="12.75">
      <c r="A154" s="29"/>
      <c r="B154" s="27" t="s">
        <v>171</v>
      </c>
      <c r="C154" s="27"/>
      <c r="D154" s="39" t="s">
        <v>26</v>
      </c>
      <c r="E154" s="240">
        <v>3</v>
      </c>
      <c r="F154" s="801"/>
      <c r="G154" s="863">
        <f>E154*F154</f>
        <v>0</v>
      </c>
    </row>
    <row r="155" spans="1:7" s="97" customFormat="1" ht="12.75">
      <c r="A155" s="29"/>
      <c r="B155" s="27" t="s">
        <v>500</v>
      </c>
      <c r="C155" s="5"/>
      <c r="D155" s="39" t="s">
        <v>26</v>
      </c>
      <c r="E155" s="240">
        <v>1</v>
      </c>
      <c r="F155" s="801"/>
      <c r="G155" s="863">
        <f>E155*F155</f>
        <v>0</v>
      </c>
    </row>
    <row r="156" spans="1:7" s="97" customFormat="1" ht="12.75">
      <c r="A156" s="29"/>
      <c r="B156" s="27"/>
      <c r="C156" s="5"/>
      <c r="D156" s="39"/>
      <c r="E156" s="240"/>
      <c r="F156" s="801"/>
      <c r="G156" s="863"/>
    </row>
    <row r="157" spans="1:7" s="246" customFormat="1" ht="25.5">
      <c r="A157" s="53" t="s">
        <v>47</v>
      </c>
      <c r="B157" s="27" t="s">
        <v>461</v>
      </c>
      <c r="C157" s="5"/>
      <c r="D157" s="39"/>
      <c r="E157" s="131"/>
      <c r="F157" s="802"/>
      <c r="G157" s="863"/>
    </row>
    <row r="158" spans="1:7" s="247" customFormat="1" ht="12.75">
      <c r="A158" s="53"/>
      <c r="B158" s="27" t="s">
        <v>57</v>
      </c>
      <c r="C158" s="5"/>
      <c r="D158" s="39" t="s">
        <v>26</v>
      </c>
      <c r="E158" s="242">
        <v>1</v>
      </c>
      <c r="F158" s="802"/>
      <c r="G158" s="863">
        <f>E158*F158</f>
        <v>0</v>
      </c>
    </row>
    <row r="159" spans="1:7" s="247" customFormat="1" ht="9.75" customHeight="1">
      <c r="A159" s="53"/>
      <c r="B159" s="27"/>
      <c r="C159" s="27"/>
      <c r="D159" s="39"/>
      <c r="E159" s="242"/>
      <c r="F159" s="802"/>
      <c r="G159" s="863"/>
    </row>
    <row r="160" spans="1:7" s="422" customFormat="1" ht="25.5">
      <c r="A160" s="476" t="s">
        <v>403</v>
      </c>
      <c r="B160" s="387" t="s">
        <v>360</v>
      </c>
      <c r="C160" s="387"/>
      <c r="D160" s="386"/>
      <c r="E160" s="531"/>
      <c r="F160" s="778"/>
      <c r="G160" s="885"/>
    </row>
    <row r="161" spans="1:7" s="396" customFormat="1" ht="12.75">
      <c r="A161" s="449"/>
      <c r="B161" s="392" t="s">
        <v>57</v>
      </c>
      <c r="C161" s="392"/>
      <c r="D161" s="415" t="s">
        <v>26</v>
      </c>
      <c r="E161" s="468">
        <v>3</v>
      </c>
      <c r="F161" s="768"/>
      <c r="G161" s="857">
        <f>E161*F161</f>
        <v>0</v>
      </c>
    </row>
    <row r="162" spans="1:7" s="396" customFormat="1" ht="12.75">
      <c r="A162" s="449"/>
      <c r="B162" s="392"/>
      <c r="C162" s="392"/>
      <c r="D162" s="415"/>
      <c r="E162" s="468"/>
      <c r="F162" s="768"/>
      <c r="G162" s="857"/>
    </row>
    <row r="163" spans="1:7" s="422" customFormat="1" ht="25.5">
      <c r="A163" s="476" t="s">
        <v>316</v>
      </c>
      <c r="B163" s="387" t="s">
        <v>404</v>
      </c>
      <c r="C163" s="387"/>
      <c r="D163" s="386"/>
      <c r="E163" s="531"/>
      <c r="F163" s="778"/>
      <c r="G163" s="885"/>
    </row>
    <row r="164" spans="1:7" s="396" customFormat="1" ht="12.75">
      <c r="A164" s="449"/>
      <c r="B164" s="392" t="s">
        <v>57</v>
      </c>
      <c r="C164" s="392"/>
      <c r="D164" s="415" t="s">
        <v>26</v>
      </c>
      <c r="E164" s="468">
        <v>3</v>
      </c>
      <c r="F164" s="768"/>
      <c r="G164" s="857">
        <f>E164*F164</f>
        <v>0</v>
      </c>
    </row>
    <row r="165" spans="1:7" s="396" customFormat="1" ht="12.75">
      <c r="A165" s="449"/>
      <c r="B165" s="392"/>
      <c r="C165" s="392"/>
      <c r="D165" s="415"/>
      <c r="E165" s="468"/>
      <c r="F165" s="768"/>
      <c r="G165" s="857"/>
    </row>
    <row r="166" spans="1:7" s="382" customFormat="1" ht="12.75">
      <c r="A166" s="481"/>
      <c r="B166" s="439" t="s">
        <v>262</v>
      </c>
      <c r="C166" s="439"/>
      <c r="D166" s="454"/>
      <c r="E166" s="454"/>
      <c r="F166" s="805"/>
      <c r="G166" s="881">
        <f>SUM(G138:G165)</f>
        <v>0</v>
      </c>
    </row>
    <row r="167" spans="1:7" s="382" customFormat="1" ht="12.75">
      <c r="A167" s="512"/>
      <c r="B167" s="471"/>
      <c r="C167" s="471"/>
      <c r="D167" s="472"/>
      <c r="E167" s="473"/>
      <c r="F167" s="808"/>
      <c r="G167" s="886"/>
    </row>
    <row r="168" spans="1:7" s="382" customFormat="1" ht="12.75" customHeight="1">
      <c r="A168" s="474" t="s">
        <v>15</v>
      </c>
      <c r="B168" s="475" t="s">
        <v>48</v>
      </c>
      <c r="C168" s="475"/>
      <c r="D168" s="458"/>
      <c r="E168" s="458"/>
      <c r="F168" s="809"/>
      <c r="G168" s="887"/>
    </row>
    <row r="169" spans="1:7" s="382" customFormat="1" ht="9" customHeight="1">
      <c r="A169" s="449"/>
      <c r="B169" s="463"/>
      <c r="C169" s="463"/>
      <c r="D169" s="415"/>
      <c r="E169" s="415"/>
      <c r="F169" s="810"/>
      <c r="G169" s="888"/>
    </row>
    <row r="170" spans="1:7" s="382" customFormat="1" ht="76.5">
      <c r="A170" s="476" t="s">
        <v>49</v>
      </c>
      <c r="B170" s="51" t="s">
        <v>175</v>
      </c>
      <c r="C170" s="726"/>
      <c r="D170" s="415"/>
      <c r="E170" s="415"/>
      <c r="F170" s="810"/>
      <c r="G170" s="888"/>
    </row>
    <row r="171" spans="1:7" s="382" customFormat="1" ht="12.75">
      <c r="A171" s="476"/>
      <c r="B171" s="392" t="s">
        <v>57</v>
      </c>
      <c r="C171" s="727"/>
      <c r="D171" s="415" t="s">
        <v>26</v>
      </c>
      <c r="E171" s="468">
        <v>3</v>
      </c>
      <c r="F171" s="810"/>
      <c r="G171" s="857">
        <f>E171*F171</f>
        <v>0</v>
      </c>
    </row>
    <row r="172" spans="1:7" s="382" customFormat="1" ht="12.75">
      <c r="A172" s="476"/>
      <c r="B172" s="465"/>
      <c r="C172" s="465"/>
      <c r="D172" s="415"/>
      <c r="E172" s="468"/>
      <c r="F172" s="810"/>
      <c r="G172" s="876"/>
    </row>
    <row r="173" spans="1:7" s="382" customFormat="1" ht="63.75">
      <c r="A173" s="476" t="s">
        <v>50</v>
      </c>
      <c r="B173" s="51" t="s">
        <v>361</v>
      </c>
      <c r="C173" s="726"/>
      <c r="D173" s="415"/>
      <c r="E173" s="468"/>
      <c r="F173" s="810"/>
      <c r="G173" s="876"/>
    </row>
    <row r="174" spans="1:7" s="382" customFormat="1" ht="12.75">
      <c r="A174" s="476"/>
      <c r="B174" s="477" t="s">
        <v>57</v>
      </c>
      <c r="C174" s="727"/>
      <c r="D174" s="415" t="s">
        <v>26</v>
      </c>
      <c r="E174" s="468">
        <v>3</v>
      </c>
      <c r="F174" s="810"/>
      <c r="G174" s="857">
        <f>E174*F174</f>
        <v>0</v>
      </c>
    </row>
    <row r="175" spans="1:7" s="382" customFormat="1" ht="12.75">
      <c r="A175" s="476"/>
      <c r="B175" s="465"/>
      <c r="C175" s="465"/>
      <c r="D175" s="415"/>
      <c r="E175" s="468"/>
      <c r="F175" s="810"/>
      <c r="G175" s="876"/>
    </row>
    <row r="176" spans="1:8" s="11" customFormat="1" ht="76.5">
      <c r="A176" s="53" t="s">
        <v>51</v>
      </c>
      <c r="B176" s="51" t="s">
        <v>177</v>
      </c>
      <c r="C176" s="235"/>
      <c r="D176" s="254"/>
      <c r="E176" s="10"/>
      <c r="F176" s="795"/>
      <c r="G176" s="889"/>
      <c r="H176" s="58"/>
    </row>
    <row r="177" spans="1:7" s="11" customFormat="1" ht="11.25" customHeight="1">
      <c r="A177" s="53"/>
      <c r="B177" s="49" t="s">
        <v>176</v>
      </c>
      <c r="C177" s="250"/>
      <c r="D177" s="10" t="s">
        <v>26</v>
      </c>
      <c r="E177" s="251">
        <v>2</v>
      </c>
      <c r="F177" s="811"/>
      <c r="G177" s="872">
        <f>E177*F177</f>
        <v>0</v>
      </c>
    </row>
    <row r="178" spans="1:8" s="11" customFormat="1" ht="8.25" customHeight="1">
      <c r="A178" s="53"/>
      <c r="B178" s="49"/>
      <c r="C178" s="49"/>
      <c r="D178" s="49"/>
      <c r="E178" s="10"/>
      <c r="F178" s="812"/>
      <c r="G178" s="889"/>
      <c r="H178" s="60"/>
    </row>
    <row r="179" spans="1:7" s="382" customFormat="1" ht="38.25">
      <c r="A179" s="476" t="s">
        <v>52</v>
      </c>
      <c r="B179" s="477" t="s">
        <v>362</v>
      </c>
      <c r="C179" s="726"/>
      <c r="D179" s="478"/>
      <c r="E179" s="468"/>
      <c r="F179" s="813"/>
      <c r="G179" s="857"/>
    </row>
    <row r="180" spans="1:7" s="382" customFormat="1" ht="12.75">
      <c r="A180" s="476"/>
      <c r="B180" s="477" t="s">
        <v>57</v>
      </c>
      <c r="C180" s="728"/>
      <c r="D180" s="478" t="s">
        <v>26</v>
      </c>
      <c r="E180" s="468">
        <v>3</v>
      </c>
      <c r="F180" s="813"/>
      <c r="G180" s="857">
        <f>E180*F180</f>
        <v>0</v>
      </c>
    </row>
    <row r="181" spans="1:7" s="382" customFormat="1" ht="12.75">
      <c r="A181" s="476"/>
      <c r="B181" s="477"/>
      <c r="C181" s="477"/>
      <c r="D181" s="478"/>
      <c r="E181" s="468"/>
      <c r="F181" s="813"/>
      <c r="G181" s="857"/>
    </row>
    <row r="182" spans="1:7" s="382" customFormat="1" ht="25.5">
      <c r="A182" s="476" t="s">
        <v>53</v>
      </c>
      <c r="B182" s="438" t="s">
        <v>263</v>
      </c>
      <c r="C182" s="438"/>
      <c r="D182" s="415"/>
      <c r="E182" s="468"/>
      <c r="F182" s="781"/>
      <c r="G182" s="857"/>
    </row>
    <row r="183" spans="1:7" s="382" customFormat="1" ht="13.5" customHeight="1">
      <c r="A183" s="476" t="s">
        <v>264</v>
      </c>
      <c r="B183" s="477" t="s">
        <v>57</v>
      </c>
      <c r="C183" s="463"/>
      <c r="D183" s="415" t="s">
        <v>26</v>
      </c>
      <c r="E183" s="598">
        <v>3</v>
      </c>
      <c r="F183" s="781"/>
      <c r="G183" s="857">
        <f>E183*F183</f>
        <v>0</v>
      </c>
    </row>
    <row r="184" spans="1:7" s="382" customFormat="1" ht="12.75">
      <c r="A184" s="476"/>
      <c r="B184" s="477"/>
      <c r="C184" s="477"/>
      <c r="D184" s="478"/>
      <c r="E184" s="468"/>
      <c r="F184" s="813"/>
      <c r="G184" s="857"/>
    </row>
    <row r="185" spans="1:7" s="11" customFormat="1" ht="25.5">
      <c r="A185" s="53" t="s">
        <v>54</v>
      </c>
      <c r="B185" s="51" t="s">
        <v>178</v>
      </c>
      <c r="C185" s="254"/>
      <c r="D185" s="39"/>
      <c r="E185" s="252"/>
      <c r="F185" s="814"/>
      <c r="G185" s="855"/>
    </row>
    <row r="186" spans="1:7" s="11" customFormat="1" ht="12.75">
      <c r="A186" s="53"/>
      <c r="B186" s="239" t="s">
        <v>176</v>
      </c>
      <c r="C186" s="254"/>
      <c r="D186" s="39" t="s">
        <v>26</v>
      </c>
      <c r="E186" s="252">
        <v>2</v>
      </c>
      <c r="F186" s="814"/>
      <c r="G186" s="867">
        <f>ROUND(E186*F186,2)</f>
        <v>0</v>
      </c>
    </row>
    <row r="187" spans="1:7" s="11" customFormat="1" ht="8.25" customHeight="1">
      <c r="A187" s="53"/>
      <c r="B187" s="51"/>
      <c r="C187" s="254"/>
      <c r="D187" s="39"/>
      <c r="E187" s="252"/>
      <c r="F187" s="814"/>
      <c r="G187" s="855"/>
    </row>
    <row r="188" spans="1:7" s="382" customFormat="1" ht="38.25">
      <c r="A188" s="449" t="s">
        <v>55</v>
      </c>
      <c r="B188" s="479" t="s">
        <v>512</v>
      </c>
      <c r="C188" s="729"/>
      <c r="D188" s="458"/>
      <c r="E188" s="468"/>
      <c r="F188" s="813"/>
      <c r="G188" s="857"/>
    </row>
    <row r="189" spans="1:7" s="382" customFormat="1" ht="12.75">
      <c r="A189" s="449"/>
      <c r="B189" s="477" t="s">
        <v>57</v>
      </c>
      <c r="C189" s="730"/>
      <c r="D189" s="415" t="s">
        <v>26</v>
      </c>
      <c r="E189" s="468">
        <v>3</v>
      </c>
      <c r="F189" s="813"/>
      <c r="G189" s="857">
        <f>E189*F189</f>
        <v>0</v>
      </c>
    </row>
    <row r="190" spans="1:7" s="382" customFormat="1" ht="12.75">
      <c r="A190" s="449"/>
      <c r="B190" s="463"/>
      <c r="C190" s="463"/>
      <c r="D190" s="415"/>
      <c r="E190" s="468"/>
      <c r="F190" s="813"/>
      <c r="G190" s="857"/>
    </row>
    <row r="191" spans="1:7" s="382" customFormat="1" ht="25.5">
      <c r="A191" s="449" t="s">
        <v>56</v>
      </c>
      <c r="B191" s="438" t="s">
        <v>61</v>
      </c>
      <c r="C191" s="438"/>
      <c r="D191" s="458"/>
      <c r="E191" s="468"/>
      <c r="F191" s="813"/>
      <c r="G191" s="857"/>
    </row>
    <row r="192" spans="1:7" s="382" customFormat="1" ht="12.75">
      <c r="A192" s="449"/>
      <c r="B192" s="477" t="s">
        <v>57</v>
      </c>
      <c r="C192" s="463"/>
      <c r="D192" s="415" t="s">
        <v>26</v>
      </c>
      <c r="E192" s="468">
        <v>3</v>
      </c>
      <c r="F192" s="813"/>
      <c r="G192" s="857">
        <f>E192*F192</f>
        <v>0</v>
      </c>
    </row>
    <row r="193" spans="1:7" s="382" customFormat="1" ht="9.75" customHeight="1">
      <c r="A193" s="449"/>
      <c r="D193" s="415"/>
      <c r="E193" s="468"/>
      <c r="F193" s="813"/>
      <c r="G193" s="857"/>
    </row>
    <row r="194" spans="1:7" s="382" customFormat="1" ht="38.25">
      <c r="A194" s="449" t="s">
        <v>58</v>
      </c>
      <c r="B194" s="479" t="s">
        <v>513</v>
      </c>
      <c r="C194" s="729"/>
      <c r="D194" s="458"/>
      <c r="E194" s="468"/>
      <c r="F194" s="813"/>
      <c r="G194" s="857"/>
    </row>
    <row r="195" spans="1:7" s="382" customFormat="1" ht="12.75" customHeight="1">
      <c r="A195" s="449"/>
      <c r="B195" s="477" t="s">
        <v>57</v>
      </c>
      <c r="C195" s="730"/>
      <c r="D195" s="415" t="s">
        <v>26</v>
      </c>
      <c r="E195" s="468">
        <v>3</v>
      </c>
      <c r="F195" s="813"/>
      <c r="G195" s="857">
        <f>E195*F195</f>
        <v>0</v>
      </c>
    </row>
    <row r="196" spans="1:7" s="382" customFormat="1" ht="12.75">
      <c r="A196" s="449"/>
      <c r="B196" s="463"/>
      <c r="C196" s="463"/>
      <c r="D196" s="415"/>
      <c r="E196" s="468"/>
      <c r="F196" s="813"/>
      <c r="G196" s="883"/>
    </row>
    <row r="197" spans="1:7" s="382" customFormat="1" ht="24.75" customHeight="1">
      <c r="A197" s="449" t="s">
        <v>59</v>
      </c>
      <c r="B197" s="438" t="s">
        <v>62</v>
      </c>
      <c r="C197" s="438"/>
      <c r="D197" s="415"/>
      <c r="E197" s="468"/>
      <c r="F197" s="813"/>
      <c r="G197" s="857"/>
    </row>
    <row r="198" spans="1:7" s="382" customFormat="1" ht="12.75">
      <c r="A198" s="449"/>
      <c r="B198" s="438" t="s">
        <v>63</v>
      </c>
      <c r="C198" s="438"/>
      <c r="D198" s="415" t="s">
        <v>26</v>
      </c>
      <c r="E198" s="468">
        <v>3</v>
      </c>
      <c r="F198" s="815"/>
      <c r="G198" s="857">
        <f>E198*F198</f>
        <v>0</v>
      </c>
    </row>
    <row r="199" spans="1:7" s="382" customFormat="1" ht="12.75">
      <c r="A199" s="449"/>
      <c r="B199" s="463"/>
      <c r="C199" s="463"/>
      <c r="D199" s="415"/>
      <c r="E199" s="468"/>
      <c r="F199" s="813"/>
      <c r="G199" s="857"/>
    </row>
    <row r="200" spans="1:7" s="382" customFormat="1" ht="25.5">
      <c r="A200" s="449" t="s">
        <v>265</v>
      </c>
      <c r="B200" s="438" t="s">
        <v>64</v>
      </c>
      <c r="C200" s="438"/>
      <c r="D200" s="415"/>
      <c r="E200" s="468"/>
      <c r="F200" s="813"/>
      <c r="G200" s="857"/>
    </row>
    <row r="201" spans="1:7" s="382" customFormat="1" ht="12.75">
      <c r="A201" s="449"/>
      <c r="B201" s="109" t="s">
        <v>123</v>
      </c>
      <c r="C201" s="467"/>
      <c r="D201" s="415" t="s">
        <v>65</v>
      </c>
      <c r="E201" s="468">
        <v>3</v>
      </c>
      <c r="F201" s="815"/>
      <c r="G201" s="857">
        <f>E201*F201</f>
        <v>0</v>
      </c>
    </row>
    <row r="202" spans="1:7" s="382" customFormat="1" ht="12.75">
      <c r="A202" s="449"/>
      <c r="B202" s="438"/>
      <c r="C202" s="438"/>
      <c r="D202" s="415"/>
      <c r="E202" s="415"/>
      <c r="F202" s="813"/>
      <c r="G202" s="857"/>
    </row>
    <row r="203" spans="1:7" s="382" customFormat="1" ht="25.5">
      <c r="A203" s="449" t="s">
        <v>266</v>
      </c>
      <c r="B203" s="463" t="s">
        <v>66</v>
      </c>
      <c r="C203" s="463"/>
      <c r="D203" s="415"/>
      <c r="E203" s="415"/>
      <c r="F203" s="813"/>
      <c r="G203" s="890"/>
    </row>
    <row r="204" spans="1:7" s="382" customFormat="1" ht="12.75">
      <c r="A204" s="449"/>
      <c r="B204" s="463" t="s">
        <v>254</v>
      </c>
      <c r="C204" s="463"/>
      <c r="D204" s="415" t="s">
        <v>65</v>
      </c>
      <c r="E204" s="468">
        <v>1</v>
      </c>
      <c r="F204" s="815"/>
      <c r="G204" s="857">
        <f>E204*F204</f>
        <v>0</v>
      </c>
    </row>
    <row r="205" spans="1:7" s="382" customFormat="1" ht="12.75">
      <c r="A205" s="449"/>
      <c r="B205" s="463"/>
      <c r="C205" s="463"/>
      <c r="D205" s="415"/>
      <c r="E205" s="415"/>
      <c r="F205" s="813"/>
      <c r="G205" s="890"/>
    </row>
    <row r="206" spans="1:7" s="382" customFormat="1" ht="31.5" customHeight="1">
      <c r="A206" s="476" t="s">
        <v>317</v>
      </c>
      <c r="B206" s="463" t="s">
        <v>303</v>
      </c>
      <c r="C206" s="451"/>
      <c r="D206" s="385"/>
      <c r="E206" s="480"/>
      <c r="F206" s="816"/>
      <c r="G206" s="857"/>
    </row>
    <row r="207" spans="1:7" s="382" customFormat="1" ht="12.75">
      <c r="A207" s="476"/>
      <c r="B207" s="477" t="s">
        <v>304</v>
      </c>
      <c r="C207" s="451"/>
      <c r="D207" s="385" t="s">
        <v>26</v>
      </c>
      <c r="E207" s="480">
        <v>20</v>
      </c>
      <c r="F207" s="781"/>
      <c r="G207" s="857">
        <f>E207*F207</f>
        <v>0</v>
      </c>
    </row>
    <row r="208" spans="1:7" s="382" customFormat="1" ht="12.75">
      <c r="A208" s="476"/>
      <c r="B208" s="451" t="s">
        <v>267</v>
      </c>
      <c r="C208" s="451"/>
      <c r="D208" s="385" t="s">
        <v>26</v>
      </c>
      <c r="E208" s="480">
        <v>4</v>
      </c>
      <c r="F208" s="781"/>
      <c r="G208" s="857">
        <f>E208*F208</f>
        <v>0</v>
      </c>
    </row>
    <row r="209" spans="1:7" s="382" customFormat="1" ht="12.75">
      <c r="A209" s="476"/>
      <c r="B209" s="451" t="s">
        <v>268</v>
      </c>
      <c r="C209" s="451"/>
      <c r="D209" s="385" t="s">
        <v>26</v>
      </c>
      <c r="E209" s="480">
        <v>2</v>
      </c>
      <c r="F209" s="781"/>
      <c r="G209" s="857">
        <f>E209*F209</f>
        <v>0</v>
      </c>
    </row>
    <row r="210" spans="1:7" s="382" customFormat="1" ht="12.75" customHeight="1">
      <c r="A210" s="449"/>
      <c r="B210" s="438"/>
      <c r="C210" s="438"/>
      <c r="D210" s="415"/>
      <c r="E210" s="415"/>
      <c r="F210" s="810"/>
      <c r="G210" s="876"/>
    </row>
    <row r="211" spans="1:7" s="382" customFormat="1" ht="14.25" customHeight="1">
      <c r="A211" s="481"/>
      <c r="B211" s="439" t="s">
        <v>269</v>
      </c>
      <c r="C211" s="439"/>
      <c r="D211" s="440"/>
      <c r="E211" s="440"/>
      <c r="F211" s="817"/>
      <c r="G211" s="891">
        <f>SUM(G171:G210)</f>
        <v>0</v>
      </c>
    </row>
    <row r="212" spans="1:7" s="382" customFormat="1" ht="14.25" customHeight="1">
      <c r="A212" s="512"/>
      <c r="B212" s="457"/>
      <c r="C212" s="457"/>
      <c r="D212" s="443"/>
      <c r="E212" s="483"/>
      <c r="F212" s="818"/>
      <c r="G212" s="892"/>
    </row>
    <row r="213" spans="1:7" s="97" customFormat="1" ht="12.75">
      <c r="A213" s="55"/>
      <c r="B213" s="746" t="s">
        <v>183</v>
      </c>
      <c r="C213" s="747"/>
      <c r="D213" s="748"/>
      <c r="E213" s="749"/>
      <c r="F213" s="819"/>
      <c r="G213" s="893">
        <f>SUM(G211+G166+G134)</f>
        <v>0</v>
      </c>
    </row>
    <row r="214" spans="1:8" s="97" customFormat="1" ht="12.75">
      <c r="A214" s="55"/>
      <c r="B214" s="68"/>
      <c r="C214" s="68"/>
      <c r="D214" s="354"/>
      <c r="E214" s="355"/>
      <c r="F214" s="820"/>
      <c r="G214" s="894"/>
      <c r="H214" s="330"/>
    </row>
    <row r="215" spans="1:7" s="487" customFormat="1" ht="12.75">
      <c r="A215" s="618" t="s">
        <v>16</v>
      </c>
      <c r="B215" s="484" t="s">
        <v>193</v>
      </c>
      <c r="C215" s="484"/>
      <c r="D215" s="485"/>
      <c r="E215" s="486"/>
      <c r="F215" s="821"/>
      <c r="G215" s="895"/>
    </row>
    <row r="216" spans="1:7" s="446" customFormat="1" ht="12.75">
      <c r="A216" s="461"/>
      <c r="B216" s="488"/>
      <c r="C216" s="488"/>
      <c r="D216" s="445"/>
      <c r="E216" s="489"/>
      <c r="F216" s="822"/>
      <c r="G216" s="896"/>
    </row>
    <row r="217" spans="1:8" s="396" customFormat="1" ht="102">
      <c r="A217" s="449" t="s">
        <v>17</v>
      </c>
      <c r="B217" s="392" t="s">
        <v>329</v>
      </c>
      <c r="C217" s="392"/>
      <c r="D217" s="438"/>
      <c r="E217" s="415"/>
      <c r="F217" s="781"/>
      <c r="G217" s="880"/>
      <c r="H217" s="395"/>
    </row>
    <row r="218" spans="1:7" s="396" customFormat="1" ht="14.25">
      <c r="A218" s="449"/>
      <c r="B218" s="450" t="s">
        <v>140</v>
      </c>
      <c r="C218" s="450"/>
      <c r="D218" s="415" t="s">
        <v>6</v>
      </c>
      <c r="E218" s="421">
        <v>123.7</v>
      </c>
      <c r="F218" s="768"/>
      <c r="G218" s="857">
        <f>E218*F218</f>
        <v>0</v>
      </c>
    </row>
    <row r="219" spans="1:8" s="396" customFormat="1" ht="12.75">
      <c r="A219" s="449"/>
      <c r="B219" s="392"/>
      <c r="C219" s="392"/>
      <c r="D219" s="392"/>
      <c r="E219" s="415"/>
      <c r="F219" s="815"/>
      <c r="G219" s="880"/>
      <c r="H219" s="395"/>
    </row>
    <row r="220" spans="1:7" s="396" customFormat="1" ht="63.75">
      <c r="A220" s="449" t="s">
        <v>24</v>
      </c>
      <c r="B220" s="392" t="s">
        <v>363</v>
      </c>
      <c r="C220" s="392"/>
      <c r="D220" s="415"/>
      <c r="E220" s="416"/>
      <c r="F220" s="768"/>
      <c r="G220" s="857"/>
    </row>
    <row r="221" spans="1:7" s="396" customFormat="1" ht="14.25">
      <c r="A221" s="449"/>
      <c r="B221" s="450" t="s">
        <v>140</v>
      </c>
      <c r="C221" s="450"/>
      <c r="D221" s="415" t="s">
        <v>6</v>
      </c>
      <c r="E221" s="464">
        <v>50</v>
      </c>
      <c r="F221" s="768"/>
      <c r="G221" s="857">
        <f>E221*F221</f>
        <v>0</v>
      </c>
    </row>
    <row r="222" spans="1:7" s="396" customFormat="1" ht="12.75">
      <c r="A222" s="449"/>
      <c r="B222" s="392"/>
      <c r="C222" s="392"/>
      <c r="D222" s="415"/>
      <c r="E222" s="464"/>
      <c r="F222" s="768"/>
      <c r="G222" s="857"/>
    </row>
    <row r="223" spans="1:7" s="396" customFormat="1" ht="51">
      <c r="A223" s="449" t="s">
        <v>69</v>
      </c>
      <c r="B223" s="491" t="s">
        <v>270</v>
      </c>
      <c r="C223" s="491"/>
      <c r="D223" s="415"/>
      <c r="E223" s="416"/>
      <c r="F223" s="768"/>
      <c r="G223" s="857"/>
    </row>
    <row r="224" spans="1:7" s="396" customFormat="1" ht="14.25">
      <c r="A224" s="449"/>
      <c r="B224" s="492" t="s">
        <v>271</v>
      </c>
      <c r="C224" s="492"/>
      <c r="D224" s="493" t="s">
        <v>18</v>
      </c>
      <c r="E224" s="464">
        <v>28.8</v>
      </c>
      <c r="F224" s="768"/>
      <c r="G224" s="857">
        <f>E224*F224</f>
        <v>0</v>
      </c>
    </row>
    <row r="225" spans="1:7" s="396" customFormat="1" ht="12.75">
      <c r="A225" s="449"/>
      <c r="B225" s="492"/>
      <c r="C225" s="492"/>
      <c r="D225" s="493"/>
      <c r="E225" s="464"/>
      <c r="F225" s="768"/>
      <c r="G225" s="857"/>
    </row>
    <row r="226" spans="1:7" s="396" customFormat="1" ht="51">
      <c r="A226" s="449" t="s">
        <v>70</v>
      </c>
      <c r="B226" s="392" t="s">
        <v>336</v>
      </c>
      <c r="C226" s="392"/>
      <c r="D226" s="415"/>
      <c r="E226" s="494"/>
      <c r="F226" s="768"/>
      <c r="G226" s="857"/>
    </row>
    <row r="227" spans="1:7" s="396" customFormat="1" ht="12.75">
      <c r="A227" s="449"/>
      <c r="B227" s="450" t="s">
        <v>196</v>
      </c>
      <c r="C227" s="450"/>
      <c r="D227" s="415" t="s">
        <v>18</v>
      </c>
      <c r="E227" s="494">
        <v>4</v>
      </c>
      <c r="F227" s="768"/>
      <c r="G227" s="857">
        <f>E227*F227</f>
        <v>0</v>
      </c>
    </row>
    <row r="228" spans="1:7" s="396" customFormat="1" ht="12.75">
      <c r="A228" s="449"/>
      <c r="B228" s="450"/>
      <c r="C228" s="450"/>
      <c r="D228" s="415"/>
      <c r="E228" s="494"/>
      <c r="F228" s="768"/>
      <c r="G228" s="857"/>
    </row>
    <row r="229" spans="1:7" s="396" customFormat="1" ht="12.75">
      <c r="A229" s="453"/>
      <c r="B229" s="495" t="s">
        <v>272</v>
      </c>
      <c r="C229" s="439"/>
      <c r="D229" s="440"/>
      <c r="E229" s="440"/>
      <c r="F229" s="817"/>
      <c r="G229" s="891">
        <f>SUM(G218:G228)</f>
        <v>0</v>
      </c>
    </row>
    <row r="230" spans="1:7" s="396" customFormat="1" ht="12.75">
      <c r="A230" s="624"/>
      <c r="B230" s="457"/>
      <c r="C230" s="457"/>
      <c r="D230" s="458"/>
      <c r="E230" s="459"/>
      <c r="F230" s="793"/>
      <c r="G230" s="897"/>
    </row>
    <row r="231" spans="1:8" s="382" customFormat="1" ht="12.75">
      <c r="A231" s="496" t="s">
        <v>19</v>
      </c>
      <c r="B231" s="497" t="s">
        <v>248</v>
      </c>
      <c r="C231" s="497"/>
      <c r="D231" s="497"/>
      <c r="E231" s="443"/>
      <c r="F231" s="818"/>
      <c r="G231" s="898"/>
      <c r="H231" s="498"/>
    </row>
    <row r="232" spans="1:8" s="382" customFormat="1" ht="12.75">
      <c r="A232" s="496"/>
      <c r="B232" s="497"/>
      <c r="C232" s="497"/>
      <c r="D232" s="497"/>
      <c r="E232" s="443"/>
      <c r="F232" s="818"/>
      <c r="G232" s="898"/>
      <c r="H232" s="498"/>
    </row>
    <row r="233" spans="1:9" s="502" customFormat="1" ht="94.5" customHeight="1">
      <c r="A233" s="499" t="s">
        <v>20</v>
      </c>
      <c r="B233" s="451" t="s">
        <v>273</v>
      </c>
      <c r="C233" s="731"/>
      <c r="D233" s="451"/>
      <c r="E233" s="500"/>
      <c r="F233" s="823"/>
      <c r="G233" s="852"/>
      <c r="H233" s="501"/>
      <c r="I233" s="451"/>
    </row>
    <row r="234" spans="1:10" s="505" customFormat="1" ht="63.75">
      <c r="A234" s="503"/>
      <c r="B234" s="451" t="s">
        <v>274</v>
      </c>
      <c r="C234" s="732"/>
      <c r="D234" s="451"/>
      <c r="E234" s="504"/>
      <c r="F234" s="775"/>
      <c r="G234" s="899"/>
      <c r="H234" s="410"/>
      <c r="I234" s="451"/>
      <c r="J234" s="414"/>
    </row>
    <row r="235" spans="1:10" s="505" customFormat="1" ht="25.5">
      <c r="A235" s="503"/>
      <c r="B235" s="451" t="s">
        <v>190</v>
      </c>
      <c r="C235" s="732"/>
      <c r="D235" s="451"/>
      <c r="E235" s="504"/>
      <c r="F235" s="775"/>
      <c r="G235" s="899"/>
      <c r="H235" s="410"/>
      <c r="I235" s="451"/>
      <c r="J235" s="414"/>
    </row>
    <row r="236" spans="1:9" s="502" customFormat="1" ht="12.75">
      <c r="A236" s="499"/>
      <c r="B236" s="506" t="s">
        <v>275</v>
      </c>
      <c r="C236" s="733"/>
      <c r="D236" s="500" t="s">
        <v>26</v>
      </c>
      <c r="E236" s="565">
        <v>2</v>
      </c>
      <c r="F236" s="770"/>
      <c r="G236" s="857">
        <f>SUM(E236*F236)</f>
        <v>0</v>
      </c>
      <c r="I236" s="432"/>
    </row>
    <row r="237" spans="1:8" s="382" customFormat="1" ht="12.75">
      <c r="A237" s="496"/>
      <c r="B237" s="497"/>
      <c r="C237" s="497"/>
      <c r="D237" s="497"/>
      <c r="E237" s="443"/>
      <c r="F237" s="818"/>
      <c r="G237" s="898"/>
      <c r="H237" s="498"/>
    </row>
    <row r="238" spans="1:7" s="97" customFormat="1" ht="76.5">
      <c r="A238" s="36" t="s">
        <v>21</v>
      </c>
      <c r="B238" s="276" t="s">
        <v>185</v>
      </c>
      <c r="C238" s="109"/>
      <c r="D238" s="37"/>
      <c r="E238" s="145"/>
      <c r="F238" s="773"/>
      <c r="G238" s="900"/>
    </row>
    <row r="239" spans="1:7" s="97" customFormat="1" ht="28.5" customHeight="1">
      <c r="A239" s="272"/>
      <c r="B239" s="5" t="s">
        <v>186</v>
      </c>
      <c r="C239" s="5"/>
      <c r="D239" s="277"/>
      <c r="E239" s="134"/>
      <c r="F239" s="824"/>
      <c r="G239" s="867"/>
    </row>
    <row r="240" spans="1:7" s="97" customFormat="1" ht="38.25">
      <c r="A240" s="272"/>
      <c r="B240" s="5" t="s">
        <v>187</v>
      </c>
      <c r="C240" s="5"/>
      <c r="D240" s="277"/>
      <c r="E240" s="134"/>
      <c r="F240" s="824"/>
      <c r="G240" s="867"/>
    </row>
    <row r="241" spans="1:7" s="97" customFormat="1" ht="12.75">
      <c r="A241" s="17"/>
      <c r="B241" s="17" t="s">
        <v>305</v>
      </c>
      <c r="C241" s="83"/>
      <c r="D241" s="19" t="s">
        <v>26</v>
      </c>
      <c r="E241" s="434">
        <v>2</v>
      </c>
      <c r="F241" s="773"/>
      <c r="G241" s="863">
        <f>E241*F241</f>
        <v>0</v>
      </c>
    </row>
    <row r="242" spans="1:7" s="97" customFormat="1" ht="12.75">
      <c r="A242" s="36"/>
      <c r="B242" s="74"/>
      <c r="C242" s="74"/>
      <c r="D242" s="37"/>
      <c r="E242" s="278"/>
      <c r="F242" s="773"/>
      <c r="G242" s="863"/>
    </row>
    <row r="243" spans="1:9" s="108" customFormat="1" ht="51">
      <c r="A243" s="281" t="s">
        <v>405</v>
      </c>
      <c r="B243" s="1" t="s">
        <v>335</v>
      </c>
      <c r="C243" s="539"/>
      <c r="D243" s="3"/>
      <c r="E243" s="69"/>
      <c r="F243" s="776"/>
      <c r="G243" s="862"/>
      <c r="H243" s="69"/>
      <c r="I243" s="154"/>
    </row>
    <row r="244" spans="1:9" s="108" customFormat="1" ht="51" customHeight="1">
      <c r="A244" s="281"/>
      <c r="B244" s="1" t="s">
        <v>333</v>
      </c>
      <c r="C244" s="539"/>
      <c r="D244" s="3"/>
      <c r="E244" s="69"/>
      <c r="F244" s="776"/>
      <c r="G244" s="862"/>
      <c r="H244" s="69"/>
      <c r="I244" s="154"/>
    </row>
    <row r="245" spans="1:9" s="108" customFormat="1" ht="12.75">
      <c r="A245" s="281"/>
      <c r="B245" s="539" t="s">
        <v>334</v>
      </c>
      <c r="C245" s="539"/>
      <c r="D245" s="3" t="s">
        <v>26</v>
      </c>
      <c r="E245" s="409">
        <v>2</v>
      </c>
      <c r="F245" s="776"/>
      <c r="G245" s="862">
        <f>ROUND(E245*F245,2)</f>
        <v>0</v>
      </c>
      <c r="H245" s="69"/>
      <c r="I245" s="154"/>
    </row>
    <row r="246" spans="1:9" s="108" customFormat="1" ht="12.75">
      <c r="A246" s="281"/>
      <c r="B246" s="539"/>
      <c r="C246" s="539"/>
      <c r="D246" s="3"/>
      <c r="E246" s="69"/>
      <c r="F246" s="776"/>
      <c r="G246" s="862"/>
      <c r="H246" s="69"/>
      <c r="I246" s="154"/>
    </row>
    <row r="247" spans="1:7" s="508" customFormat="1" ht="12.75">
      <c r="A247" s="507"/>
      <c r="B247" s="742" t="s">
        <v>276</v>
      </c>
      <c r="C247" s="743"/>
      <c r="D247" s="743"/>
      <c r="E247" s="744"/>
      <c r="F247" s="825"/>
      <c r="G247" s="891">
        <f>SUM(G233:G245)</f>
        <v>0</v>
      </c>
    </row>
    <row r="248" spans="1:7" s="508" customFormat="1" ht="12.75">
      <c r="A248" s="507"/>
      <c r="B248" s="497"/>
      <c r="C248" s="497"/>
      <c r="D248" s="497"/>
      <c r="E248" s="509"/>
      <c r="F248" s="826"/>
      <c r="G248" s="901"/>
    </row>
    <row r="249" spans="1:7" s="446" customFormat="1" ht="12.75">
      <c r="A249" s="447" t="s">
        <v>22</v>
      </c>
      <c r="B249" s="448" t="s">
        <v>73</v>
      </c>
      <c r="C249" s="448"/>
      <c r="D249" s="445"/>
      <c r="E249" s="489"/>
      <c r="F249" s="822"/>
      <c r="G249" s="896"/>
    </row>
    <row r="250" spans="1:7" s="446" customFormat="1" ht="12.75">
      <c r="A250" s="447"/>
      <c r="B250" s="448"/>
      <c r="C250" s="448"/>
      <c r="D250" s="445"/>
      <c r="E250" s="489"/>
      <c r="F250" s="822"/>
      <c r="G250" s="896"/>
    </row>
    <row r="251" spans="1:8" s="11" customFormat="1" ht="38.25">
      <c r="A251" s="53" t="s">
        <v>23</v>
      </c>
      <c r="B251" s="103" t="s">
        <v>364</v>
      </c>
      <c r="C251" s="103"/>
      <c r="D251" s="109"/>
      <c r="E251" s="39"/>
      <c r="F251" s="827"/>
      <c r="G251" s="902"/>
      <c r="H251" s="334"/>
    </row>
    <row r="252" spans="1:7" s="97" customFormat="1" ht="14.25">
      <c r="A252" s="29"/>
      <c r="B252" s="79" t="s">
        <v>129</v>
      </c>
      <c r="C252" s="79"/>
      <c r="D252" s="10" t="s">
        <v>6</v>
      </c>
      <c r="E252" s="133">
        <v>227.1</v>
      </c>
      <c r="F252" s="802"/>
      <c r="G252" s="863">
        <f>E252*F252</f>
        <v>0</v>
      </c>
    </row>
    <row r="253" spans="1:7" s="11" customFormat="1" ht="9.75" customHeight="1">
      <c r="A253" s="53"/>
      <c r="B253" s="109"/>
      <c r="C253" s="109"/>
      <c r="D253" s="39"/>
      <c r="E253" s="2"/>
      <c r="F253" s="796"/>
      <c r="G253" s="878"/>
    </row>
    <row r="254" spans="1:7" s="11" customFormat="1" ht="38.25">
      <c r="A254" s="29" t="s">
        <v>156</v>
      </c>
      <c r="B254" s="79" t="s">
        <v>203</v>
      </c>
      <c r="C254" s="79"/>
      <c r="D254" s="10"/>
      <c r="E254" s="54"/>
      <c r="F254" s="802"/>
      <c r="G254" s="863"/>
    </row>
    <row r="255" spans="1:7" s="11" customFormat="1" ht="14.25">
      <c r="A255" s="29"/>
      <c r="B255" s="79" t="s">
        <v>129</v>
      </c>
      <c r="C255" s="79"/>
      <c r="D255" s="10" t="s">
        <v>6</v>
      </c>
      <c r="E255" s="133">
        <v>227.1</v>
      </c>
      <c r="F255" s="802"/>
      <c r="G255" s="863">
        <f>E255*F255</f>
        <v>0</v>
      </c>
    </row>
    <row r="256" spans="1:7" s="11" customFormat="1" ht="10.5" customHeight="1">
      <c r="A256" s="29"/>
      <c r="B256" s="79"/>
      <c r="C256" s="79"/>
      <c r="D256" s="10"/>
      <c r="E256" s="54"/>
      <c r="F256" s="802"/>
      <c r="G256" s="863"/>
    </row>
    <row r="257" spans="1:7" s="11" customFormat="1" ht="51">
      <c r="A257" s="29" t="s">
        <v>174</v>
      </c>
      <c r="B257" s="79" t="s">
        <v>377</v>
      </c>
      <c r="C257" s="79"/>
      <c r="D257" s="10"/>
      <c r="E257" s="54"/>
      <c r="F257" s="802"/>
      <c r="G257" s="863"/>
    </row>
    <row r="258" spans="1:7" s="94" customFormat="1" ht="14.25">
      <c r="A258" s="29"/>
      <c r="B258" s="79" t="s">
        <v>200</v>
      </c>
      <c r="C258" s="79"/>
      <c r="D258" s="10" t="s">
        <v>6</v>
      </c>
      <c r="E258" s="133">
        <v>112</v>
      </c>
      <c r="F258" s="802"/>
      <c r="G258" s="863">
        <f>E258*F258</f>
        <v>0</v>
      </c>
    </row>
    <row r="259" spans="1:7" s="97" customFormat="1" ht="14.25">
      <c r="A259" s="29"/>
      <c r="B259" s="79" t="s">
        <v>201</v>
      </c>
      <c r="C259" s="79"/>
      <c r="D259" s="10" t="s">
        <v>6</v>
      </c>
      <c r="E259" s="133">
        <v>50</v>
      </c>
      <c r="F259" s="802"/>
      <c r="G259" s="863">
        <f>E259*F259</f>
        <v>0</v>
      </c>
    </row>
    <row r="260" spans="1:8" s="11" customFormat="1" ht="9" customHeight="1">
      <c r="A260" s="29"/>
      <c r="B260" s="79"/>
      <c r="C260" s="79"/>
      <c r="D260" s="79"/>
      <c r="E260" s="10"/>
      <c r="F260" s="829"/>
      <c r="G260" s="877"/>
      <c r="H260" s="48"/>
    </row>
    <row r="261" spans="1:8" s="97" customFormat="1" ht="45.75" customHeight="1">
      <c r="A261" s="566" t="s">
        <v>318</v>
      </c>
      <c r="B261" s="27" t="s">
        <v>307</v>
      </c>
      <c r="C261" s="5"/>
      <c r="D261" s="39"/>
      <c r="E261" s="131"/>
      <c r="F261" s="830"/>
      <c r="G261" s="877"/>
      <c r="H261" s="176"/>
    </row>
    <row r="262" spans="1:7" s="97" customFormat="1" ht="14.25">
      <c r="A262" s="29"/>
      <c r="B262" s="109" t="s">
        <v>306</v>
      </c>
      <c r="D262" s="39" t="s">
        <v>6</v>
      </c>
      <c r="E262" s="133">
        <v>115.2</v>
      </c>
      <c r="F262" s="802"/>
      <c r="G262" s="863">
        <f>SUM(E262*F262)</f>
        <v>0</v>
      </c>
    </row>
    <row r="263" spans="1:8" s="97" customFormat="1" ht="13.5" customHeight="1">
      <c r="A263" s="29"/>
      <c r="B263" s="79"/>
      <c r="C263" s="79"/>
      <c r="D263" s="10"/>
      <c r="E263" s="237"/>
      <c r="F263" s="830"/>
      <c r="G263" s="877"/>
      <c r="H263" s="176"/>
    </row>
    <row r="264" spans="1:7" s="396" customFormat="1" ht="12.75">
      <c r="A264" s="453"/>
      <c r="B264" s="510" t="s">
        <v>277</v>
      </c>
      <c r="C264" s="510"/>
      <c r="D264" s="454"/>
      <c r="E264" s="511"/>
      <c r="F264" s="792"/>
      <c r="G264" s="891">
        <f>SUM(G252:G263)</f>
        <v>0</v>
      </c>
    </row>
    <row r="265" spans="1:7" s="396" customFormat="1" ht="12.75">
      <c r="A265" s="624"/>
      <c r="B265" s="512"/>
      <c r="C265" s="512"/>
      <c r="D265" s="458"/>
      <c r="E265" s="459"/>
      <c r="F265" s="793"/>
      <c r="G265" s="897"/>
    </row>
    <row r="266" spans="1:8" s="11" customFormat="1" ht="12.75">
      <c r="A266" s="12" t="s">
        <v>72</v>
      </c>
      <c r="B266" s="13" t="s">
        <v>67</v>
      </c>
      <c r="C266" s="13"/>
      <c r="D266" s="13"/>
      <c r="E266" s="56"/>
      <c r="F266" s="828"/>
      <c r="G266" s="903"/>
      <c r="H266" s="150"/>
    </row>
    <row r="267" spans="1:8" s="11" customFormat="1" ht="8.25" customHeight="1">
      <c r="A267" s="12"/>
      <c r="B267" s="13"/>
      <c r="C267" s="13"/>
      <c r="D267" s="13"/>
      <c r="E267" s="56"/>
      <c r="F267" s="828"/>
      <c r="G267" s="903"/>
      <c r="H267" s="150"/>
    </row>
    <row r="268" spans="1:8" s="11" customFormat="1" ht="38.25">
      <c r="A268" s="29"/>
      <c r="B268" s="298" t="s">
        <v>68</v>
      </c>
      <c r="C268" s="298"/>
      <c r="D268" s="298"/>
      <c r="E268" s="10"/>
      <c r="F268" s="829"/>
      <c r="G268" s="877"/>
      <c r="H268" s="48"/>
    </row>
    <row r="269" spans="1:7" s="11" customFormat="1" ht="38.25">
      <c r="A269" s="53" t="s">
        <v>74</v>
      </c>
      <c r="B269" s="359" t="s">
        <v>250</v>
      </c>
      <c r="C269" s="5"/>
      <c r="F269" s="831"/>
      <c r="G269" s="863"/>
    </row>
    <row r="270" spans="1:7" s="160" customFormat="1" ht="12.75">
      <c r="A270" s="53"/>
      <c r="B270" s="27" t="s">
        <v>251</v>
      </c>
      <c r="C270" s="5"/>
      <c r="D270" s="61" t="s">
        <v>65</v>
      </c>
      <c r="E270" s="251">
        <v>13</v>
      </c>
      <c r="F270" s="831"/>
      <c r="G270" s="863">
        <f>ROUND(E270*F270,2)</f>
        <v>0</v>
      </c>
    </row>
    <row r="271" spans="1:7" s="50" customFormat="1" ht="12.75">
      <c r="A271" s="12"/>
      <c r="B271" s="18"/>
      <c r="D271" s="64"/>
      <c r="E271" s="65"/>
      <c r="F271" s="832"/>
      <c r="G271" s="872"/>
    </row>
    <row r="272" spans="1:8" s="54" customFormat="1" ht="27">
      <c r="A272" s="626" t="s">
        <v>75</v>
      </c>
      <c r="B272" s="27" t="s">
        <v>452</v>
      </c>
      <c r="C272" s="27"/>
      <c r="D272" s="5"/>
      <c r="E272" s="61"/>
      <c r="F272" s="833"/>
      <c r="G272" s="904"/>
      <c r="H272" s="335"/>
    </row>
    <row r="273" spans="1:7" s="11" customFormat="1" ht="12.75">
      <c r="A273" s="627"/>
      <c r="B273" s="41" t="s">
        <v>196</v>
      </c>
      <c r="C273" s="41"/>
      <c r="D273" s="61" t="s">
        <v>18</v>
      </c>
      <c r="E273" s="134">
        <v>75</v>
      </c>
      <c r="F273" s="801"/>
      <c r="G273" s="863">
        <f>E273*F273</f>
        <v>0</v>
      </c>
    </row>
    <row r="274" spans="1:7" s="11" customFormat="1" ht="12.75">
      <c r="A274" s="627"/>
      <c r="B274" s="27"/>
      <c r="C274" s="27"/>
      <c r="D274" s="61"/>
      <c r="E274" s="300"/>
      <c r="F274" s="801"/>
      <c r="G274" s="863"/>
    </row>
    <row r="275" spans="1:7" s="301" customFormat="1" ht="25.5">
      <c r="A275" s="29" t="s">
        <v>76</v>
      </c>
      <c r="B275" s="27" t="s">
        <v>71</v>
      </c>
      <c r="C275" s="27"/>
      <c r="D275" s="11"/>
      <c r="E275" s="59"/>
      <c r="F275" s="831"/>
      <c r="G275" s="863"/>
    </row>
    <row r="276" spans="1:7" s="301" customFormat="1" ht="12.75">
      <c r="A276" s="29"/>
      <c r="B276" s="27" t="s">
        <v>212</v>
      </c>
      <c r="C276" s="27"/>
      <c r="D276" s="61" t="s">
        <v>26</v>
      </c>
      <c r="E276" s="59">
        <v>6</v>
      </c>
      <c r="F276" s="831"/>
      <c r="G276" s="863">
        <f>E276*F276</f>
        <v>0</v>
      </c>
    </row>
    <row r="277" spans="1:7" s="301" customFormat="1" ht="12.75">
      <c r="A277" s="29"/>
      <c r="B277" s="27"/>
      <c r="C277" s="27"/>
      <c r="D277" s="61"/>
      <c r="E277" s="59"/>
      <c r="F277" s="831"/>
      <c r="G277" s="863"/>
    </row>
    <row r="278" spans="1:7" s="50" customFormat="1" ht="25.5">
      <c r="A278" s="36" t="s">
        <v>319</v>
      </c>
      <c r="B278" s="79" t="s">
        <v>462</v>
      </c>
      <c r="E278" s="362"/>
      <c r="F278" s="832"/>
      <c r="G278" s="872"/>
    </row>
    <row r="279" spans="1:7" s="50" customFormat="1" ht="12.75">
      <c r="A279" s="36"/>
      <c r="B279" s="18"/>
      <c r="D279" s="64" t="s">
        <v>26</v>
      </c>
      <c r="E279" s="361">
        <v>1</v>
      </c>
      <c r="F279" s="832"/>
      <c r="G279" s="872">
        <f>E279*F279</f>
        <v>0</v>
      </c>
    </row>
    <row r="280" spans="1:7" s="301" customFormat="1" ht="12.75">
      <c r="A280" s="29" t="s">
        <v>320</v>
      </c>
      <c r="B280" s="79" t="s">
        <v>217</v>
      </c>
      <c r="C280" s="79"/>
      <c r="D280" s="302"/>
      <c r="E280" s="59"/>
      <c r="F280" s="831"/>
      <c r="G280" s="905"/>
    </row>
    <row r="281" spans="1:7" s="301" customFormat="1" ht="12.75">
      <c r="A281" s="29"/>
      <c r="B281" s="109" t="s">
        <v>123</v>
      </c>
      <c r="C281" s="109"/>
      <c r="D281" s="4" t="s">
        <v>65</v>
      </c>
      <c r="E281" s="59">
        <v>1</v>
      </c>
      <c r="F281" s="831"/>
      <c r="G281" s="863">
        <f>E281*F281</f>
        <v>0</v>
      </c>
    </row>
    <row r="282" spans="1:7" s="301" customFormat="1" ht="9" customHeight="1">
      <c r="A282" s="29"/>
      <c r="B282" s="109"/>
      <c r="C282" s="109"/>
      <c r="D282" s="4"/>
      <c r="E282" s="59"/>
      <c r="F282" s="831"/>
      <c r="G282" s="905"/>
    </row>
    <row r="283" spans="1:7" s="303" customFormat="1" ht="12.75">
      <c r="A283" s="221"/>
      <c r="B283" s="148" t="s">
        <v>219</v>
      </c>
      <c r="C283" s="44"/>
      <c r="D283" s="28"/>
      <c r="E283" s="28"/>
      <c r="F283" s="834"/>
      <c r="G283" s="906">
        <f>SUM(G269:G282)</f>
        <v>0</v>
      </c>
    </row>
    <row r="284" spans="1:8" s="301" customFormat="1" ht="9.75" customHeight="1">
      <c r="A284" s="221"/>
      <c r="B284" s="77"/>
      <c r="C284" s="77"/>
      <c r="D284" s="77"/>
      <c r="E284" s="56"/>
      <c r="F284" s="820"/>
      <c r="G284" s="907"/>
      <c r="H284" s="332"/>
    </row>
    <row r="285" spans="1:7" s="427" customFormat="1" ht="12.75">
      <c r="A285" s="618" t="s">
        <v>77</v>
      </c>
      <c r="B285" s="484" t="s">
        <v>220</v>
      </c>
      <c r="C285" s="484"/>
      <c r="D285" s="500"/>
      <c r="E285" s="500"/>
      <c r="F285" s="835"/>
      <c r="G285" s="852"/>
    </row>
    <row r="286" spans="1:7" s="382" customFormat="1" ht="12.75">
      <c r="A286" s="449"/>
      <c r="B286" s="463"/>
      <c r="C286" s="463"/>
      <c r="D286" s="415"/>
      <c r="E286" s="416"/>
      <c r="F286" s="781"/>
      <c r="G286" s="883"/>
    </row>
    <row r="287" spans="1:36" s="2" customFormat="1" ht="25.5">
      <c r="A287" s="74" t="s">
        <v>79</v>
      </c>
      <c r="B287" s="5" t="s">
        <v>281</v>
      </c>
      <c r="C287" s="5"/>
      <c r="D287" s="11"/>
      <c r="E287" s="269"/>
      <c r="F287" s="836"/>
      <c r="G287" s="908"/>
      <c r="H287" s="540"/>
      <c r="I287" s="541"/>
      <c r="J287" s="69"/>
      <c r="K287" s="70"/>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row>
    <row r="288" spans="1:36" s="2" customFormat="1" ht="12.75">
      <c r="A288" s="53"/>
      <c r="B288" s="45" t="s">
        <v>57</v>
      </c>
      <c r="C288" s="45"/>
      <c r="D288" s="75" t="s">
        <v>26</v>
      </c>
      <c r="E288" s="368">
        <v>8</v>
      </c>
      <c r="F288" s="836"/>
      <c r="G288" s="863">
        <f>E288*F288</f>
        <v>0</v>
      </c>
      <c r="J288" s="66"/>
      <c r="K288" s="70"/>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row>
    <row r="289" spans="1:36" s="2" customFormat="1" ht="12.75">
      <c r="A289" s="53"/>
      <c r="B289" s="45"/>
      <c r="C289" s="45"/>
      <c r="D289" s="88"/>
      <c r="E289" s="159"/>
      <c r="F289" s="837"/>
      <c r="G289" s="863"/>
      <c r="J289" s="69"/>
      <c r="K289" s="70"/>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row>
    <row r="290" spans="1:36" s="2" customFormat="1" ht="25.5">
      <c r="A290" s="74" t="s">
        <v>80</v>
      </c>
      <c r="B290" s="5" t="s">
        <v>82</v>
      </c>
      <c r="C290" s="5"/>
      <c r="D290" s="364"/>
      <c r="E290" s="159"/>
      <c r="F290" s="836"/>
      <c r="G290" s="863"/>
      <c r="J290" s="69"/>
      <c r="K290" s="70"/>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row>
    <row r="291" spans="1:36" s="2" customFormat="1" ht="12.75">
      <c r="A291" s="53"/>
      <c r="B291" s="76" t="s">
        <v>83</v>
      </c>
      <c r="C291" s="76"/>
      <c r="D291" s="75" t="s">
        <v>26</v>
      </c>
      <c r="E291" s="159">
        <v>40</v>
      </c>
      <c r="F291" s="836"/>
      <c r="G291" s="863">
        <f aca="true" t="shared" si="0" ref="G291:G297">E291*F291</f>
        <v>0</v>
      </c>
      <c r="J291" s="69"/>
      <c r="K291" s="70"/>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row>
    <row r="292" spans="1:36" s="2" customFormat="1" ht="12.75">
      <c r="A292" s="53"/>
      <c r="B292" s="76" t="s">
        <v>84</v>
      </c>
      <c r="C292" s="76"/>
      <c r="D292" s="75" t="s">
        <v>26</v>
      </c>
      <c r="E292" s="159">
        <v>40</v>
      </c>
      <c r="F292" s="836"/>
      <c r="G292" s="863">
        <f t="shared" si="0"/>
        <v>0</v>
      </c>
      <c r="J292" s="69"/>
      <c r="K292" s="70"/>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row>
    <row r="293" spans="1:36" s="2" customFormat="1" ht="12.75">
      <c r="A293" s="53"/>
      <c r="B293" s="76" t="s">
        <v>85</v>
      </c>
      <c r="C293" s="76"/>
      <c r="D293" s="75" t="s">
        <v>26</v>
      </c>
      <c r="E293" s="159">
        <v>48</v>
      </c>
      <c r="F293" s="836"/>
      <c r="G293" s="863">
        <f t="shared" si="0"/>
        <v>0</v>
      </c>
      <c r="J293" s="69"/>
      <c r="K293" s="70"/>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row>
    <row r="294" spans="1:36" s="2" customFormat="1" ht="12.75">
      <c r="A294" s="53"/>
      <c r="B294" s="76" t="s">
        <v>86</v>
      </c>
      <c r="C294" s="76"/>
      <c r="D294" s="75" t="s">
        <v>26</v>
      </c>
      <c r="E294" s="159">
        <v>48</v>
      </c>
      <c r="F294" s="836"/>
      <c r="G294" s="863">
        <f t="shared" si="0"/>
        <v>0</v>
      </c>
      <c r="J294" s="69"/>
      <c r="K294" s="70"/>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row>
    <row r="295" spans="1:36" s="2" customFormat="1" ht="12.75">
      <c r="A295" s="53"/>
      <c r="B295" s="76" t="s">
        <v>87</v>
      </c>
      <c r="C295" s="76"/>
      <c r="D295" s="75" t="s">
        <v>26</v>
      </c>
      <c r="E295" s="159">
        <v>30</v>
      </c>
      <c r="F295" s="836"/>
      <c r="G295" s="863">
        <f t="shared" si="0"/>
        <v>0</v>
      </c>
      <c r="J295" s="69"/>
      <c r="K295" s="70"/>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row>
    <row r="296" spans="1:36" s="2" customFormat="1" ht="12.75">
      <c r="A296" s="53"/>
      <c r="B296" s="76" t="s">
        <v>88</v>
      </c>
      <c r="C296" s="76"/>
      <c r="D296" s="75" t="s">
        <v>26</v>
      </c>
      <c r="E296" s="159">
        <v>30</v>
      </c>
      <c r="F296" s="836"/>
      <c r="G296" s="863">
        <f t="shared" si="0"/>
        <v>0</v>
      </c>
      <c r="J296" s="69"/>
      <c r="K296" s="70"/>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row>
    <row r="297" spans="1:36" s="2" customFormat="1" ht="12.75">
      <c r="A297" s="53"/>
      <c r="B297" s="76" t="s">
        <v>89</v>
      </c>
      <c r="C297" s="76"/>
      <c r="D297" s="8" t="s">
        <v>26</v>
      </c>
      <c r="E297" s="159">
        <v>50</v>
      </c>
      <c r="F297" s="836"/>
      <c r="G297" s="863">
        <f t="shared" si="0"/>
        <v>0</v>
      </c>
      <c r="J297" s="69"/>
      <c r="K297" s="70"/>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row>
    <row r="298" spans="1:36" s="2" customFormat="1" ht="12.75">
      <c r="A298" s="53"/>
      <c r="B298" s="45"/>
      <c r="C298" s="45"/>
      <c r="D298" s="368"/>
      <c r="E298" s="159"/>
      <c r="F298" s="837"/>
      <c r="G298" s="863"/>
      <c r="J298" s="69"/>
      <c r="K298" s="70"/>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row>
    <row r="299" spans="1:7" s="396" customFormat="1" ht="25.5">
      <c r="A299" s="457" t="s">
        <v>321</v>
      </c>
      <c r="B299" s="392" t="s">
        <v>222</v>
      </c>
      <c r="C299" s="392"/>
      <c r="D299" s="415"/>
      <c r="E299" s="434"/>
      <c r="F299" s="778"/>
      <c r="G299" s="857"/>
    </row>
    <row r="300" spans="1:7" s="396" customFormat="1" ht="12.75">
      <c r="A300" s="622"/>
      <c r="B300" s="438" t="s">
        <v>254</v>
      </c>
      <c r="C300" s="438"/>
      <c r="D300" s="418" t="s">
        <v>65</v>
      </c>
      <c r="E300" s="434">
        <v>1</v>
      </c>
      <c r="F300" s="791"/>
      <c r="G300" s="863">
        <f>E300*F300</f>
        <v>0</v>
      </c>
    </row>
    <row r="301" spans="1:7" s="382" customFormat="1" ht="12.75">
      <c r="A301" s="449"/>
      <c r="B301" s="463"/>
      <c r="C301" s="463"/>
      <c r="D301" s="415"/>
      <c r="E301" s="416"/>
      <c r="F301" s="781"/>
      <c r="G301" s="883"/>
    </row>
    <row r="302" spans="1:7" s="422" customFormat="1" ht="12.75">
      <c r="A302" s="481"/>
      <c r="B302" s="439" t="s">
        <v>278</v>
      </c>
      <c r="C302" s="439"/>
      <c r="D302" s="440"/>
      <c r="E302" s="440"/>
      <c r="F302" s="838"/>
      <c r="G302" s="909">
        <f>SUM(G288:G301)</f>
        <v>0</v>
      </c>
    </row>
    <row r="303" spans="1:7" s="382" customFormat="1" ht="12.75">
      <c r="A303" s="449"/>
      <c r="B303" s="463"/>
      <c r="C303" s="463"/>
      <c r="D303" s="415"/>
      <c r="E303" s="416"/>
      <c r="F303" s="781"/>
      <c r="G303" s="883"/>
    </row>
    <row r="304" spans="1:7" s="382" customFormat="1" ht="12.75">
      <c r="A304" s="449"/>
      <c r="B304" s="463"/>
      <c r="C304" s="463"/>
      <c r="D304" s="415"/>
      <c r="E304" s="416"/>
      <c r="F304" s="781"/>
      <c r="G304" s="883"/>
    </row>
    <row r="305" spans="1:7" s="382" customFormat="1" ht="12.75">
      <c r="A305" s="449"/>
      <c r="B305" s="463"/>
      <c r="C305" s="463"/>
      <c r="D305" s="415"/>
      <c r="E305" s="416"/>
      <c r="F305" s="781"/>
      <c r="G305" s="883"/>
    </row>
    <row r="306" spans="1:7" s="382" customFormat="1" ht="12.75">
      <c r="A306" s="449"/>
      <c r="B306" s="463"/>
      <c r="C306" s="463"/>
      <c r="D306" s="415"/>
      <c r="E306" s="416"/>
      <c r="F306" s="781"/>
      <c r="G306" s="883"/>
    </row>
    <row r="307" spans="1:7" s="382" customFormat="1" ht="12.75">
      <c r="A307" s="628"/>
      <c r="B307" s="514" t="s">
        <v>4</v>
      </c>
      <c r="C307" s="514"/>
      <c r="D307" s="515"/>
      <c r="E307" s="516"/>
      <c r="F307" s="839"/>
      <c r="G307" s="910"/>
    </row>
    <row r="308" spans="1:7" s="382" customFormat="1" ht="12.75">
      <c r="A308" s="628"/>
      <c r="B308" s="517"/>
      <c r="C308" s="517"/>
      <c r="D308" s="518"/>
      <c r="E308" s="518"/>
      <c r="F308" s="839"/>
      <c r="G308" s="911"/>
    </row>
    <row r="309" spans="1:7" s="382" customFormat="1" ht="12.75">
      <c r="A309" s="447" t="s">
        <v>2</v>
      </c>
      <c r="B309" s="559" t="s">
        <v>25</v>
      </c>
      <c r="C309" s="519"/>
      <c r="D309" s="518"/>
      <c r="E309" s="518"/>
      <c r="F309" s="840"/>
      <c r="G309" s="912">
        <f>G65</f>
        <v>0</v>
      </c>
    </row>
    <row r="310" spans="1:7" s="382" customFormat="1" ht="12.75">
      <c r="A310" s="447"/>
      <c r="B310" s="559"/>
      <c r="C310" s="519"/>
      <c r="D310" s="518"/>
      <c r="E310" s="518"/>
      <c r="F310" s="841"/>
      <c r="G310" s="913"/>
    </row>
    <row r="311" spans="1:7" s="382" customFormat="1" ht="12.75">
      <c r="A311" s="447" t="s">
        <v>3</v>
      </c>
      <c r="B311" s="559" t="s">
        <v>14</v>
      </c>
      <c r="C311" s="519"/>
      <c r="D311" s="518"/>
      <c r="E311" s="518"/>
      <c r="F311" s="840"/>
      <c r="G311" s="912">
        <f>G108</f>
        <v>0</v>
      </c>
    </row>
    <row r="312" spans="1:7" s="382" customFormat="1" ht="12.75">
      <c r="A312" s="447"/>
      <c r="B312" s="559"/>
      <c r="C312" s="519"/>
      <c r="D312" s="518"/>
      <c r="E312" s="518"/>
      <c r="F312" s="841"/>
      <c r="G312" s="913"/>
    </row>
    <row r="313" spans="1:7" s="382" customFormat="1" ht="12.75">
      <c r="A313" s="447" t="s">
        <v>8</v>
      </c>
      <c r="B313" s="461" t="s">
        <v>39</v>
      </c>
      <c r="C313" s="520"/>
      <c r="D313" s="518"/>
      <c r="E313" s="518"/>
      <c r="F313" s="840"/>
      <c r="G313" s="912">
        <f>G213</f>
        <v>0</v>
      </c>
    </row>
    <row r="314" spans="1:7" s="382" customFormat="1" ht="12.75">
      <c r="A314" s="447"/>
      <c r="B314" s="461"/>
      <c r="C314" s="520"/>
      <c r="D314" s="518"/>
      <c r="E314" s="518"/>
      <c r="F314" s="841"/>
      <c r="G314" s="913"/>
    </row>
    <row r="315" spans="1:7" s="382" customFormat="1" ht="12.75">
      <c r="A315" s="447" t="s">
        <v>16</v>
      </c>
      <c r="B315" s="488" t="s">
        <v>193</v>
      </c>
      <c r="C315" s="521"/>
      <c r="D315" s="518"/>
      <c r="E315" s="518"/>
      <c r="F315" s="840"/>
      <c r="G315" s="912">
        <f>G229</f>
        <v>0</v>
      </c>
    </row>
    <row r="316" spans="1:7" s="382" customFormat="1" ht="12.75">
      <c r="A316" s="447"/>
      <c r="B316" s="488"/>
      <c r="C316" s="521"/>
      <c r="D316" s="518"/>
      <c r="E316" s="518"/>
      <c r="F316" s="841"/>
      <c r="G316" s="913"/>
    </row>
    <row r="317" spans="1:7" s="382" customFormat="1" ht="12.75">
      <c r="A317" s="447" t="s">
        <v>19</v>
      </c>
      <c r="B317" s="488" t="s">
        <v>248</v>
      </c>
      <c r="C317" s="521"/>
      <c r="D317" s="518"/>
      <c r="E317" s="518"/>
      <c r="F317" s="840"/>
      <c r="G317" s="912">
        <f>G247</f>
        <v>0</v>
      </c>
    </row>
    <row r="318" spans="1:7" s="382" customFormat="1" ht="12.75">
      <c r="A318" s="447"/>
      <c r="B318" s="488"/>
      <c r="C318" s="521"/>
      <c r="D318" s="518"/>
      <c r="E318" s="518"/>
      <c r="F318" s="841"/>
      <c r="G318" s="913"/>
    </row>
    <row r="319" spans="1:7" s="382" customFormat="1" ht="12.75">
      <c r="A319" s="447" t="s">
        <v>22</v>
      </c>
      <c r="B319" s="488" t="s">
        <v>73</v>
      </c>
      <c r="C319" s="521"/>
      <c r="D319" s="518"/>
      <c r="E319" s="518"/>
      <c r="F319" s="840"/>
      <c r="G319" s="912">
        <f>G264</f>
        <v>0</v>
      </c>
    </row>
    <row r="320" spans="1:7" s="382" customFormat="1" ht="12.75">
      <c r="A320" s="447"/>
      <c r="B320" s="488"/>
      <c r="C320" s="521"/>
      <c r="D320" s="518"/>
      <c r="E320" s="518"/>
      <c r="F320" s="841"/>
      <c r="G320" s="913"/>
    </row>
    <row r="321" spans="1:7" s="382" customFormat="1" ht="12.75">
      <c r="A321" s="447" t="s">
        <v>72</v>
      </c>
      <c r="B321" s="488" t="s">
        <v>295</v>
      </c>
      <c r="C321" s="521"/>
      <c r="D321" s="518"/>
      <c r="E321" s="518"/>
      <c r="F321" s="840"/>
      <c r="G321" s="912">
        <f>G283</f>
        <v>0</v>
      </c>
    </row>
    <row r="322" spans="1:7" s="382" customFormat="1" ht="12.75">
      <c r="A322" s="447"/>
      <c r="B322" s="488"/>
      <c r="C322" s="521"/>
      <c r="D322" s="518"/>
      <c r="E322" s="518"/>
      <c r="F322" s="841"/>
      <c r="G322" s="913"/>
    </row>
    <row r="323" spans="1:7" s="382" customFormat="1" ht="12.75">
      <c r="A323" s="447" t="s">
        <v>77</v>
      </c>
      <c r="B323" s="488" t="s">
        <v>220</v>
      </c>
      <c r="C323" s="521"/>
      <c r="D323" s="518"/>
      <c r="E323" s="518"/>
      <c r="F323" s="840"/>
      <c r="G323" s="912">
        <f>G302</f>
        <v>0</v>
      </c>
    </row>
    <row r="324" spans="1:7" s="382" customFormat="1" ht="12.75" customHeight="1">
      <c r="A324" s="447"/>
      <c r="B324" s="488"/>
      <c r="C324" s="488"/>
      <c r="D324" s="522"/>
      <c r="E324" s="522"/>
      <c r="F324" s="818"/>
      <c r="G324" s="899"/>
    </row>
    <row r="325" spans="1:7" s="382" customFormat="1" ht="12.75">
      <c r="A325" s="629"/>
      <c r="B325" s="524" t="s">
        <v>279</v>
      </c>
      <c r="C325" s="524"/>
      <c r="D325" s="525"/>
      <c r="E325" s="525"/>
      <c r="F325" s="842"/>
      <c r="G325" s="909">
        <f>SUM(G309:G324)</f>
        <v>0</v>
      </c>
    </row>
    <row r="326" spans="1:7" s="382" customFormat="1" ht="12.75">
      <c r="A326" s="624"/>
      <c r="B326" s="469"/>
      <c r="C326" s="469"/>
      <c r="D326" s="458"/>
      <c r="E326" s="527"/>
      <c r="F326" s="818"/>
      <c r="G326" s="898"/>
    </row>
    <row r="327" spans="1:7" s="528" customFormat="1" ht="12.75">
      <c r="A327" s="630"/>
      <c r="B327" s="529"/>
      <c r="C327" s="529"/>
      <c r="F327" s="843"/>
      <c r="G327" s="914"/>
    </row>
    <row r="328" spans="1:7" s="528" customFormat="1" ht="12.75">
      <c r="A328" s="630"/>
      <c r="B328" s="529" t="s">
        <v>280</v>
      </c>
      <c r="C328" s="529"/>
      <c r="F328" s="843"/>
      <c r="G328" s="913"/>
    </row>
    <row r="332" spans="5:7" ht="12.75">
      <c r="E332" s="745"/>
      <c r="F332" s="745"/>
      <c r="G332" s="745"/>
    </row>
  </sheetData>
  <sheetProtection/>
  <mergeCells count="6">
    <mergeCell ref="B247:E247"/>
    <mergeCell ref="E332:G332"/>
    <mergeCell ref="B213:E213"/>
    <mergeCell ref="C3:C4"/>
    <mergeCell ref="D3:D4"/>
    <mergeCell ref="E3:E4"/>
  </mergeCells>
  <printOptions/>
  <pageMargins left="0.984251968503937" right="0.3937007874015748" top="0.9055118110236221" bottom="1.1811023622047245" header="0.8267716535433072" footer="0.3937007874015748"/>
  <pageSetup firstPageNumber="34" useFirstPageNumber="1" horizontalDpi="600" verticalDpi="600" orientation="portrait" paperSize="9" scale="98" r:id="rId1"/>
  <headerFooter alignWithMargins="0">
    <oddHeader>&amp;R&amp;"Arial,Italic"&amp;8Troškovnik radova</oddHeader>
    <oddFooter>&amp;L&amp;"Arial,Italic"&amp;8Sanacija sanitarnih čvorova OŠ Komiža&amp;R&amp;"Arial,Italic"&amp;8&amp;P</oddFooter>
  </headerFooter>
  <rowBreaks count="2" manualBreakCount="2">
    <brk id="65" max="255" man="1"/>
    <brk id="247" max="255" man="1"/>
  </rowBreaks>
</worksheet>
</file>

<file path=xl/worksheets/sheet2.xml><?xml version="1.0" encoding="utf-8"?>
<worksheet xmlns="http://schemas.openxmlformats.org/spreadsheetml/2006/main" xmlns:r="http://schemas.openxmlformats.org/officeDocument/2006/relationships">
  <dimension ref="A1:AI289"/>
  <sheetViews>
    <sheetView view="pageBreakPreview" zoomScaleSheetLayoutView="100" zoomScalePageLayoutView="0" workbookViewId="0" topLeftCell="A1">
      <selection activeCell="C11" sqref="C11"/>
    </sheetView>
  </sheetViews>
  <sheetFormatPr defaultColWidth="9.140625" defaultRowHeight="12.75"/>
  <cols>
    <col min="1" max="1" width="5.8515625" style="650" customWidth="1"/>
    <col min="2" max="2" width="41.28125" style="82" customWidth="1"/>
    <col min="3" max="3" width="8.421875" style="82" customWidth="1"/>
    <col min="4" max="4" width="7.140625" style="82" customWidth="1"/>
    <col min="5" max="5" width="7.140625" style="142" customWidth="1"/>
    <col min="6" max="6" width="9.421875" style="973" customWidth="1"/>
    <col min="7" max="7" width="10.28125" style="973" customWidth="1"/>
    <col min="8" max="8" width="37.8515625" style="82" customWidth="1"/>
    <col min="9" max="9" width="12.140625" style="82" customWidth="1"/>
    <col min="10" max="10" width="10.140625" style="82" bestFit="1" customWidth="1"/>
    <col min="11" max="16384" width="9.140625" style="82" customWidth="1"/>
  </cols>
  <sheetData>
    <row r="1" spans="1:7" ht="8.25" customHeight="1">
      <c r="A1" s="631"/>
      <c r="B1" s="80"/>
      <c r="C1" s="80"/>
      <c r="D1" s="80"/>
      <c r="E1" s="81"/>
      <c r="F1" s="848"/>
      <c r="G1" s="848"/>
    </row>
    <row r="2" spans="1:8" s="382" customFormat="1" ht="12.75" customHeight="1">
      <c r="A2" s="490"/>
      <c r="B2" s="378"/>
      <c r="C2" s="378"/>
      <c r="D2" s="379"/>
      <c r="E2" s="380"/>
      <c r="F2" s="916"/>
      <c r="G2" s="849"/>
      <c r="H2" s="381"/>
    </row>
    <row r="3" spans="1:7" s="88" customFormat="1" ht="12.75">
      <c r="A3" s="86"/>
      <c r="B3" s="87"/>
      <c r="C3" s="750" t="s">
        <v>91</v>
      </c>
      <c r="D3" s="752" t="s">
        <v>92</v>
      </c>
      <c r="E3" s="754" t="s">
        <v>93</v>
      </c>
      <c r="F3" s="845" t="s">
        <v>94</v>
      </c>
      <c r="G3" s="846" t="s">
        <v>95</v>
      </c>
    </row>
    <row r="4" spans="1:7" s="88" customFormat="1" ht="12.75">
      <c r="A4" s="86"/>
      <c r="B4" s="89"/>
      <c r="C4" s="751"/>
      <c r="D4" s="753"/>
      <c r="E4" s="755"/>
      <c r="F4" s="847" t="s">
        <v>96</v>
      </c>
      <c r="G4" s="847" t="s">
        <v>96</v>
      </c>
    </row>
    <row r="5" spans="1:7" s="88" customFormat="1" ht="12.75">
      <c r="A5" s="86"/>
      <c r="B5" s="89"/>
      <c r="C5" s="90"/>
      <c r="D5" s="91"/>
      <c r="E5" s="92"/>
      <c r="F5" s="917"/>
      <c r="G5" s="917"/>
    </row>
    <row r="6" spans="1:9" s="382" customFormat="1" ht="15">
      <c r="A6" s="383"/>
      <c r="B6" s="567" t="s">
        <v>367</v>
      </c>
      <c r="C6" s="384"/>
      <c r="D6" s="385"/>
      <c r="E6" s="386"/>
      <c r="F6" s="880"/>
      <c r="G6" s="850"/>
      <c r="I6" s="381"/>
    </row>
    <row r="7" spans="1:7" s="88" customFormat="1" ht="6.75" customHeight="1">
      <c r="A7" s="86"/>
      <c r="B7" s="89"/>
      <c r="C7" s="90"/>
      <c r="D7" s="91"/>
      <c r="E7" s="92"/>
      <c r="F7" s="917"/>
      <c r="G7" s="917"/>
    </row>
    <row r="8" spans="1:11" s="15" customFormat="1" ht="12.75">
      <c r="A8" s="632" t="s">
        <v>2</v>
      </c>
      <c r="B8" s="13" t="s">
        <v>25</v>
      </c>
      <c r="C8" s="13"/>
      <c r="D8" s="14"/>
      <c r="E8" s="93"/>
      <c r="F8" s="863"/>
      <c r="G8" s="863"/>
      <c r="H8" s="94"/>
      <c r="I8" s="94"/>
      <c r="J8" s="94"/>
      <c r="K8" s="94"/>
    </row>
    <row r="9" spans="1:11" s="15" customFormat="1" ht="9" customHeight="1">
      <c r="A9" s="632"/>
      <c r="B9" s="13"/>
      <c r="C9" s="13"/>
      <c r="D9" s="14"/>
      <c r="E9" s="93"/>
      <c r="F9" s="863"/>
      <c r="G9" s="863"/>
      <c r="H9" s="94"/>
      <c r="I9" s="94"/>
      <c r="J9" s="94"/>
      <c r="K9" s="94"/>
    </row>
    <row r="10" spans="1:7" s="573" customFormat="1" ht="51">
      <c r="A10" s="633" t="s">
        <v>0</v>
      </c>
      <c r="B10" s="79" t="s">
        <v>368</v>
      </c>
      <c r="C10" s="62"/>
      <c r="D10" s="571"/>
      <c r="E10" s="572"/>
      <c r="F10" s="854"/>
      <c r="G10" s="854"/>
    </row>
    <row r="11" spans="1:7" s="573" customFormat="1" ht="12.75">
      <c r="A11" s="542"/>
      <c r="B11" s="62" t="s">
        <v>322</v>
      </c>
      <c r="C11" s="62"/>
      <c r="D11" s="571" t="s">
        <v>65</v>
      </c>
      <c r="E11" s="574">
        <v>1</v>
      </c>
      <c r="F11" s="855"/>
      <c r="G11" s="855">
        <f>E11*F11</f>
        <v>0</v>
      </c>
    </row>
    <row r="12" spans="1:7" s="573" customFormat="1" ht="12.75">
      <c r="A12" s="542"/>
      <c r="B12" s="62"/>
      <c r="C12" s="62"/>
      <c r="D12" s="571"/>
      <c r="E12" s="572"/>
      <c r="F12" s="918"/>
      <c r="G12" s="854"/>
    </row>
    <row r="13" spans="1:11" s="97" customFormat="1" ht="39.75" customHeight="1">
      <c r="A13" s="360" t="s">
        <v>5</v>
      </c>
      <c r="B13" s="79" t="s">
        <v>97</v>
      </c>
      <c r="C13" s="7"/>
      <c r="D13" s="95"/>
      <c r="E13" s="96"/>
      <c r="F13" s="863"/>
      <c r="G13" s="863"/>
      <c r="H13" s="82"/>
      <c r="I13" s="82"/>
      <c r="J13" s="82"/>
      <c r="K13" s="82"/>
    </row>
    <row r="14" spans="1:7" ht="12.75">
      <c r="A14" s="65"/>
      <c r="B14" s="25" t="s">
        <v>98</v>
      </c>
      <c r="C14" s="19"/>
      <c r="D14" s="98"/>
      <c r="E14" s="26"/>
      <c r="F14" s="919"/>
      <c r="G14" s="919"/>
    </row>
    <row r="15" spans="1:7" ht="12.75">
      <c r="A15" s="65"/>
      <c r="B15" s="17" t="s">
        <v>99</v>
      </c>
      <c r="D15" s="19" t="s">
        <v>26</v>
      </c>
      <c r="E15" s="98">
        <v>4</v>
      </c>
      <c r="F15" s="855"/>
      <c r="G15" s="863">
        <f>E15*F15</f>
        <v>0</v>
      </c>
    </row>
    <row r="16" spans="1:7" s="97" customFormat="1" ht="9" customHeight="1">
      <c r="A16" s="360"/>
      <c r="B16" s="99"/>
      <c r="C16" s="100"/>
      <c r="D16" s="95"/>
      <c r="E16" s="101"/>
      <c r="F16" s="863"/>
      <c r="G16" s="863"/>
    </row>
    <row r="17" spans="1:7" s="97" customFormat="1" ht="38.25">
      <c r="A17" s="360" t="s">
        <v>7</v>
      </c>
      <c r="B17" s="79" t="s">
        <v>394</v>
      </c>
      <c r="C17" s="7"/>
      <c r="D17" s="95"/>
      <c r="E17" s="96"/>
      <c r="F17" s="863"/>
      <c r="G17" s="863"/>
    </row>
    <row r="18" spans="1:7" s="97" customFormat="1" ht="12.75" customHeight="1">
      <c r="A18" s="360"/>
      <c r="B18" s="79" t="s">
        <v>28</v>
      </c>
      <c r="C18" s="7"/>
      <c r="D18" s="95" t="s">
        <v>65</v>
      </c>
      <c r="E18" s="101">
        <v>1</v>
      </c>
      <c r="F18" s="863"/>
      <c r="G18" s="863">
        <f>E18*F18</f>
        <v>0</v>
      </c>
    </row>
    <row r="19" spans="1:7" s="97" customFormat="1" ht="12.75" customHeight="1">
      <c r="A19" s="360"/>
      <c r="B19" s="18" t="s">
        <v>101</v>
      </c>
      <c r="C19" s="7"/>
      <c r="D19" s="95" t="s">
        <v>26</v>
      </c>
      <c r="E19" s="101">
        <v>4</v>
      </c>
      <c r="F19" s="863"/>
      <c r="G19" s="863">
        <f>E19*F19</f>
        <v>0</v>
      </c>
    </row>
    <row r="20" spans="1:7" s="97" customFormat="1" ht="12.75" customHeight="1">
      <c r="A20" s="360"/>
      <c r="B20" s="79" t="s">
        <v>27</v>
      </c>
      <c r="C20" s="7"/>
      <c r="D20" s="95" t="s">
        <v>26</v>
      </c>
      <c r="E20" s="101">
        <v>2</v>
      </c>
      <c r="F20" s="863"/>
      <c r="G20" s="863">
        <f>E20*F20</f>
        <v>0</v>
      </c>
    </row>
    <row r="21" spans="1:7" s="97" customFormat="1" ht="12.75" customHeight="1">
      <c r="A21" s="360"/>
      <c r="B21" s="79" t="s">
        <v>393</v>
      </c>
      <c r="C21" s="7"/>
      <c r="D21" s="95" t="s">
        <v>65</v>
      </c>
      <c r="E21" s="101">
        <v>1</v>
      </c>
      <c r="F21" s="863"/>
      <c r="G21" s="863">
        <f>E21*F21</f>
        <v>0</v>
      </c>
    </row>
    <row r="22" spans="1:7" s="97" customFormat="1" ht="12.75" customHeight="1">
      <c r="A22" s="360"/>
      <c r="B22" s="27" t="s">
        <v>103</v>
      </c>
      <c r="C22" s="5"/>
      <c r="D22" s="95" t="s">
        <v>65</v>
      </c>
      <c r="E22" s="102">
        <v>1</v>
      </c>
      <c r="F22" s="863"/>
      <c r="G22" s="863">
        <f>SUM(F22)</f>
        <v>0</v>
      </c>
    </row>
    <row r="23" spans="1:7" s="97" customFormat="1" ht="12.75" customHeight="1">
      <c r="A23" s="360"/>
      <c r="B23" s="27" t="s">
        <v>104</v>
      </c>
      <c r="C23" s="7"/>
      <c r="D23" s="95" t="s">
        <v>26</v>
      </c>
      <c r="E23" s="101">
        <v>2</v>
      </c>
      <c r="F23" s="863"/>
      <c r="G23" s="864">
        <f>ROUND(E23*F23,2)</f>
        <v>0</v>
      </c>
    </row>
    <row r="24" spans="1:7" s="97" customFormat="1" ht="9.75" customHeight="1">
      <c r="A24" s="360"/>
      <c r="B24" s="79"/>
      <c r="C24" s="7"/>
      <c r="D24" s="95"/>
      <c r="E24" s="101"/>
      <c r="F24" s="863"/>
      <c r="G24" s="863"/>
    </row>
    <row r="25" spans="1:13" s="108" customFormat="1" ht="89.25">
      <c r="A25" s="634" t="s">
        <v>11</v>
      </c>
      <c r="B25" s="399" t="s">
        <v>253</v>
      </c>
      <c r="C25" s="109"/>
      <c r="D25" s="104"/>
      <c r="E25" s="535"/>
      <c r="F25" s="920"/>
      <c r="G25" s="920"/>
      <c r="H25" s="536"/>
      <c r="I25" s="537"/>
      <c r="J25" s="106"/>
      <c r="K25" s="106"/>
      <c r="L25" s="106"/>
      <c r="M25" s="107"/>
    </row>
    <row r="26" spans="1:7" s="97" customFormat="1" ht="12.75" customHeight="1">
      <c r="A26" s="360"/>
      <c r="B26" s="79" t="s">
        <v>57</v>
      </c>
      <c r="D26" s="95" t="s">
        <v>26</v>
      </c>
      <c r="E26" s="101">
        <v>2</v>
      </c>
      <c r="F26" s="863"/>
      <c r="G26" s="857">
        <f>E26*F26</f>
        <v>0</v>
      </c>
    </row>
    <row r="27" spans="1:10" s="108" customFormat="1" ht="12" customHeight="1">
      <c r="A27" s="542"/>
      <c r="B27" s="539"/>
      <c r="C27" s="539"/>
      <c r="D27" s="39"/>
      <c r="E27" s="6"/>
      <c r="F27" s="921"/>
      <c r="G27" s="920"/>
      <c r="H27" s="538"/>
      <c r="I27" s="54"/>
      <c r="J27" s="154"/>
    </row>
    <row r="28" spans="1:8" s="608" customFormat="1" ht="89.25">
      <c r="A28" s="633" t="s">
        <v>12</v>
      </c>
      <c r="B28" s="5" t="s">
        <v>478</v>
      </c>
      <c r="C28" s="62"/>
      <c r="D28" s="607"/>
      <c r="E28" s="607"/>
      <c r="F28" s="858"/>
      <c r="G28" s="858"/>
      <c r="H28" s="5"/>
    </row>
    <row r="29" spans="1:7" s="573" customFormat="1" ht="14.25">
      <c r="A29" s="635"/>
      <c r="B29" s="1" t="s">
        <v>338</v>
      </c>
      <c r="C29" s="341"/>
      <c r="D29" s="571" t="s">
        <v>6</v>
      </c>
      <c r="E29" s="578">
        <v>18.8</v>
      </c>
      <c r="F29" s="859"/>
      <c r="G29" s="859">
        <f>E29*F29</f>
        <v>0</v>
      </c>
    </row>
    <row r="30" spans="1:7" s="608" customFormat="1" ht="9" customHeight="1">
      <c r="A30" s="633"/>
      <c r="B30" s="5"/>
      <c r="C30" s="62"/>
      <c r="D30" s="609"/>
      <c r="E30" s="609"/>
      <c r="F30" s="858"/>
      <c r="G30" s="858"/>
    </row>
    <row r="31" spans="1:7" s="97" customFormat="1" ht="38.25">
      <c r="A31" s="360" t="s">
        <v>31</v>
      </c>
      <c r="B31" s="27" t="s">
        <v>106</v>
      </c>
      <c r="C31" s="5"/>
      <c r="D31" s="10"/>
      <c r="E31" s="131"/>
      <c r="F31" s="863"/>
      <c r="G31" s="863"/>
    </row>
    <row r="32" spans="1:8" s="97" customFormat="1" ht="12.75" customHeight="1">
      <c r="A32" s="360"/>
      <c r="B32" s="132" t="s">
        <v>107</v>
      </c>
      <c r="C32" s="132"/>
      <c r="D32" s="110" t="s">
        <v>6</v>
      </c>
      <c r="E32" s="133">
        <v>61.4</v>
      </c>
      <c r="F32" s="863"/>
      <c r="G32" s="863">
        <f>E32*F32</f>
        <v>0</v>
      </c>
      <c r="H32" s="134"/>
    </row>
    <row r="33" spans="1:7" s="97" customFormat="1" ht="12.75">
      <c r="A33" s="360"/>
      <c r="B33" s="132"/>
      <c r="C33" s="132"/>
      <c r="D33" s="110"/>
      <c r="E33" s="133"/>
      <c r="F33" s="863"/>
      <c r="G33" s="863"/>
    </row>
    <row r="34" spans="1:8" s="54" customFormat="1" ht="39" customHeight="1">
      <c r="A34" s="636" t="s">
        <v>109</v>
      </c>
      <c r="B34" s="109" t="s">
        <v>108</v>
      </c>
      <c r="C34" s="4"/>
      <c r="D34" s="136"/>
      <c r="E34" s="136"/>
      <c r="F34" s="863"/>
      <c r="G34" s="922"/>
      <c r="H34" s="407"/>
    </row>
    <row r="35" spans="1:8" s="54" customFormat="1" ht="12.75" customHeight="1">
      <c r="A35" s="284"/>
      <c r="B35" s="137" t="s">
        <v>107</v>
      </c>
      <c r="C35" s="137"/>
      <c r="D35" s="4" t="s">
        <v>6</v>
      </c>
      <c r="E35" s="133">
        <v>86</v>
      </c>
      <c r="F35" s="863"/>
      <c r="G35" s="863">
        <f>E35*F35</f>
        <v>0</v>
      </c>
      <c r="H35" s="138"/>
    </row>
    <row r="36" spans="1:7" s="108" customFormat="1" ht="10.5" customHeight="1">
      <c r="A36" s="635"/>
      <c r="B36" s="71"/>
      <c r="C36" s="4"/>
      <c r="D36" s="134"/>
      <c r="E36" s="134"/>
      <c r="F36" s="878"/>
      <c r="G36" s="861"/>
    </row>
    <row r="37" spans="1:28" s="142" customFormat="1" ht="51">
      <c r="A37" s="636" t="s">
        <v>112</v>
      </c>
      <c r="B37" s="79" t="s">
        <v>110</v>
      </c>
      <c r="C37" s="42"/>
      <c r="D37" s="139"/>
      <c r="E37" s="140"/>
      <c r="F37" s="866"/>
      <c r="G37" s="923"/>
      <c r="H37" s="141"/>
      <c r="I37" s="141"/>
      <c r="J37" s="141"/>
      <c r="K37" s="141"/>
      <c r="L37" s="141"/>
      <c r="M37" s="141"/>
      <c r="N37" s="141"/>
      <c r="O37" s="141"/>
      <c r="P37" s="141"/>
      <c r="Q37" s="141"/>
      <c r="R37" s="141"/>
      <c r="S37" s="141"/>
      <c r="T37" s="141"/>
      <c r="U37" s="141"/>
      <c r="V37" s="141"/>
      <c r="W37" s="141"/>
      <c r="X37" s="141"/>
      <c r="Y37" s="141"/>
      <c r="Z37" s="141"/>
      <c r="AA37" s="141"/>
      <c r="AB37" s="141"/>
    </row>
    <row r="38" spans="1:28" s="142" customFormat="1" ht="14.25">
      <c r="A38" s="637"/>
      <c r="B38" s="132" t="s">
        <v>107</v>
      </c>
      <c r="C38" s="144"/>
      <c r="D38" s="4" t="s">
        <v>6</v>
      </c>
      <c r="E38" s="134">
        <v>18.6</v>
      </c>
      <c r="F38" s="924"/>
      <c r="G38" s="863">
        <f>E38*F38</f>
        <v>0</v>
      </c>
      <c r="H38" s="145"/>
      <c r="I38" s="141"/>
      <c r="J38" s="141"/>
      <c r="K38" s="141"/>
      <c r="L38" s="141"/>
      <c r="M38" s="141"/>
      <c r="N38" s="141"/>
      <c r="O38" s="141"/>
      <c r="P38" s="141"/>
      <c r="Q38" s="141"/>
      <c r="R38" s="141"/>
      <c r="S38" s="141"/>
      <c r="T38" s="141"/>
      <c r="U38" s="141"/>
      <c r="V38" s="141"/>
      <c r="W38" s="141"/>
      <c r="X38" s="141"/>
      <c r="Y38" s="141"/>
      <c r="Z38" s="141"/>
      <c r="AA38" s="141"/>
      <c r="AB38" s="141"/>
    </row>
    <row r="39" spans="1:28" s="142" customFormat="1" ht="9" customHeight="1">
      <c r="A39" s="638"/>
      <c r="B39" s="109"/>
      <c r="C39" s="144"/>
      <c r="E39" s="140"/>
      <c r="F39" s="866"/>
      <c r="G39" s="923"/>
      <c r="H39" s="141"/>
      <c r="I39" s="141"/>
      <c r="J39" s="141"/>
      <c r="K39" s="141"/>
      <c r="L39" s="141"/>
      <c r="M39" s="141"/>
      <c r="N39" s="141"/>
      <c r="O39" s="141"/>
      <c r="P39" s="141"/>
      <c r="Q39" s="141"/>
      <c r="R39" s="141"/>
      <c r="S39" s="141"/>
      <c r="T39" s="141"/>
      <c r="U39" s="141"/>
      <c r="V39" s="141"/>
      <c r="W39" s="141"/>
      <c r="X39" s="141"/>
      <c r="Y39" s="141"/>
      <c r="Z39" s="141"/>
      <c r="AA39" s="141"/>
      <c r="AB39" s="141"/>
    </row>
    <row r="40" spans="1:7" s="120" customFormat="1" ht="89.25">
      <c r="A40" s="639" t="s">
        <v>115</v>
      </c>
      <c r="B40" s="116" t="s">
        <v>498</v>
      </c>
      <c r="C40" s="117"/>
      <c r="D40" s="118"/>
      <c r="E40" s="119"/>
      <c r="F40" s="925"/>
      <c r="G40" s="865"/>
    </row>
    <row r="41" spans="1:11" s="124" customFormat="1" ht="16.5">
      <c r="A41" s="127"/>
      <c r="B41" s="122" t="s">
        <v>475</v>
      </c>
      <c r="C41" s="123"/>
      <c r="D41" s="113" t="s">
        <v>26</v>
      </c>
      <c r="E41" s="101">
        <v>1</v>
      </c>
      <c r="F41" s="926"/>
      <c r="G41" s="866">
        <f>ROUND(E41*F41,2)</f>
        <v>0</v>
      </c>
      <c r="I41" s="125"/>
      <c r="J41" s="126"/>
      <c r="K41" s="126"/>
    </row>
    <row r="42" spans="1:11" s="124" customFormat="1" ht="11.25" customHeight="1">
      <c r="A42" s="640"/>
      <c r="B42" s="122"/>
      <c r="D42" s="128"/>
      <c r="E42" s="129"/>
      <c r="F42" s="927"/>
      <c r="G42" s="867"/>
      <c r="I42" s="130"/>
      <c r="J42" s="125"/>
      <c r="K42" s="125"/>
    </row>
    <row r="43" spans="1:7" s="54" customFormat="1" ht="63.75">
      <c r="A43" s="284" t="s">
        <v>121</v>
      </c>
      <c r="B43" s="5" t="s">
        <v>466</v>
      </c>
      <c r="C43" s="5"/>
      <c r="D43" s="39"/>
      <c r="E43" s="131"/>
      <c r="F43" s="863"/>
      <c r="G43" s="863"/>
    </row>
    <row r="44" spans="1:7" s="54" customFormat="1" ht="12.75" customHeight="1">
      <c r="A44" s="284"/>
      <c r="B44" s="27" t="s">
        <v>113</v>
      </c>
      <c r="C44" s="5"/>
      <c r="D44" s="4" t="s">
        <v>18</v>
      </c>
      <c r="E44" s="133">
        <v>45</v>
      </c>
      <c r="F44" s="863"/>
      <c r="G44" s="863">
        <f>E44*F44</f>
        <v>0</v>
      </c>
    </row>
    <row r="45" spans="1:7" s="54" customFormat="1" ht="12.75" customHeight="1" hidden="1">
      <c r="A45" s="284"/>
      <c r="B45" s="27" t="s">
        <v>114</v>
      </c>
      <c r="C45" s="5"/>
      <c r="D45" s="4" t="s">
        <v>18</v>
      </c>
      <c r="E45" s="133">
        <v>0</v>
      </c>
      <c r="F45" s="863"/>
      <c r="G45" s="863">
        <f>E45*F45</f>
        <v>0</v>
      </c>
    </row>
    <row r="46" spans="1:7" s="54" customFormat="1" ht="12.75" customHeight="1">
      <c r="A46" s="284"/>
      <c r="B46" s="27"/>
      <c r="C46" s="5"/>
      <c r="D46" s="4"/>
      <c r="E46" s="133"/>
      <c r="F46" s="863"/>
      <c r="G46" s="863"/>
    </row>
    <row r="47" spans="1:7" s="54" customFormat="1" ht="38.25">
      <c r="A47" s="284" t="s">
        <v>344</v>
      </c>
      <c r="B47" s="5" t="s">
        <v>116</v>
      </c>
      <c r="C47" s="5"/>
      <c r="D47" s="39"/>
      <c r="E47" s="131"/>
      <c r="F47" s="863"/>
      <c r="G47" s="863"/>
    </row>
    <row r="48" spans="1:7" s="54" customFormat="1" ht="12.75" customHeight="1">
      <c r="A48" s="284"/>
      <c r="B48" s="27" t="s">
        <v>117</v>
      </c>
      <c r="C48" s="5"/>
      <c r="D48" s="4" t="s">
        <v>18</v>
      </c>
      <c r="E48" s="133">
        <v>9</v>
      </c>
      <c r="F48" s="863"/>
      <c r="G48" s="863">
        <f>E48*F48</f>
        <v>0</v>
      </c>
    </row>
    <row r="49" spans="1:7" s="54" customFormat="1" ht="12.75" customHeight="1">
      <c r="A49" s="284"/>
      <c r="B49" s="27" t="s">
        <v>118</v>
      </c>
      <c r="C49" s="5"/>
      <c r="D49" s="4" t="s">
        <v>18</v>
      </c>
      <c r="E49" s="133">
        <v>22</v>
      </c>
      <c r="F49" s="863"/>
      <c r="G49" s="863">
        <f>E49*F49</f>
        <v>0</v>
      </c>
    </row>
    <row r="50" spans="1:7" s="54" customFormat="1" ht="12.75" customHeight="1">
      <c r="A50" s="284"/>
      <c r="B50" s="27" t="s">
        <v>119</v>
      </c>
      <c r="C50" s="5"/>
      <c r="D50" s="4" t="s">
        <v>18</v>
      </c>
      <c r="E50" s="133">
        <v>32</v>
      </c>
      <c r="F50" s="863"/>
      <c r="G50" s="863">
        <f>E50*F50</f>
        <v>0</v>
      </c>
    </row>
    <row r="51" spans="1:7" s="54" customFormat="1" ht="12.75" customHeight="1">
      <c r="A51" s="284"/>
      <c r="B51" s="27" t="s">
        <v>120</v>
      </c>
      <c r="C51" s="5"/>
      <c r="D51" s="4" t="s">
        <v>18</v>
      </c>
      <c r="E51" s="133">
        <v>12</v>
      </c>
      <c r="F51" s="863"/>
      <c r="G51" s="863">
        <f>E51*F51</f>
        <v>0</v>
      </c>
    </row>
    <row r="52" spans="1:7" s="97" customFormat="1" ht="12.75" customHeight="1">
      <c r="A52" s="360"/>
      <c r="B52" s="79"/>
      <c r="C52" s="7"/>
      <c r="D52" s="110"/>
      <c r="E52" s="133"/>
      <c r="F52" s="863"/>
      <c r="G52" s="863"/>
    </row>
    <row r="53" spans="1:7" s="97" customFormat="1" ht="51">
      <c r="A53" s="641" t="s">
        <v>332</v>
      </c>
      <c r="B53" s="79" t="s">
        <v>122</v>
      </c>
      <c r="C53" s="7"/>
      <c r="D53" s="10"/>
      <c r="E53" s="131"/>
      <c r="F53" s="928"/>
      <c r="G53" s="863"/>
    </row>
    <row r="54" spans="1:7" s="97" customFormat="1" ht="12.75" customHeight="1">
      <c r="A54" s="641"/>
      <c r="B54" s="5" t="s">
        <v>123</v>
      </c>
      <c r="C54" s="109"/>
      <c r="D54" s="4" t="s">
        <v>65</v>
      </c>
      <c r="E54" s="146">
        <v>1</v>
      </c>
      <c r="F54" s="928"/>
      <c r="G54" s="863">
        <f>E54*F54</f>
        <v>0</v>
      </c>
    </row>
    <row r="55" spans="1:7" s="97" customFormat="1" ht="12.75" customHeight="1">
      <c r="A55" s="641"/>
      <c r="B55" s="7"/>
      <c r="C55" s="7"/>
      <c r="D55" s="110"/>
      <c r="E55" s="133"/>
      <c r="F55" s="928"/>
      <c r="G55" s="863"/>
    </row>
    <row r="56" spans="1:7" s="11" customFormat="1" ht="12.75" customHeight="1">
      <c r="A56" s="147"/>
      <c r="B56" s="148" t="s">
        <v>124</v>
      </c>
      <c r="C56" s="44"/>
      <c r="D56" s="28"/>
      <c r="E56" s="149"/>
      <c r="F56" s="929"/>
      <c r="G56" s="930">
        <f>SUM(G10:G51)</f>
        <v>0</v>
      </c>
    </row>
    <row r="57" spans="1:7" s="11" customFormat="1" ht="12.75" customHeight="1">
      <c r="A57" s="147"/>
      <c r="B57" s="77"/>
      <c r="C57" s="77"/>
      <c r="D57" s="56"/>
      <c r="E57" s="150"/>
      <c r="F57" s="931"/>
      <c r="G57" s="932"/>
    </row>
    <row r="58" spans="1:7" s="94" customFormat="1" ht="12.75" customHeight="1">
      <c r="A58" s="632" t="s">
        <v>3</v>
      </c>
      <c r="B58" s="13" t="s">
        <v>32</v>
      </c>
      <c r="C58" s="13"/>
      <c r="D58" s="198"/>
      <c r="E58" s="199"/>
      <c r="F58" s="933"/>
      <c r="G58" s="934"/>
    </row>
    <row r="59" spans="1:7" s="94" customFormat="1" ht="9" customHeight="1">
      <c r="A59" s="632"/>
      <c r="B59" s="13"/>
      <c r="C59" s="13"/>
      <c r="D59" s="198"/>
      <c r="E59" s="199"/>
      <c r="F59" s="933"/>
      <c r="G59" s="934"/>
    </row>
    <row r="60" spans="1:7" s="11" customFormat="1" ht="280.5">
      <c r="A60" s="610" t="s">
        <v>1</v>
      </c>
      <c r="B60" s="27" t="s">
        <v>354</v>
      </c>
      <c r="C60" s="719"/>
      <c r="D60" s="596"/>
      <c r="E60" s="583"/>
      <c r="F60" s="935"/>
      <c r="G60" s="879"/>
    </row>
    <row r="61" spans="1:7" s="11" customFormat="1" ht="14.25">
      <c r="A61" s="610"/>
      <c r="B61" s="1" t="s">
        <v>140</v>
      </c>
      <c r="C61" s="705"/>
      <c r="D61" s="571" t="s">
        <v>6</v>
      </c>
      <c r="E61" s="597">
        <v>18.8</v>
      </c>
      <c r="F61" s="859"/>
      <c r="G61" s="859">
        <f>E61*F61</f>
        <v>0</v>
      </c>
    </row>
    <row r="62" spans="1:7" s="11" customFormat="1" ht="12.75">
      <c r="A62" s="610"/>
      <c r="B62" s="1"/>
      <c r="C62" s="4"/>
      <c r="D62" s="584"/>
      <c r="E62" s="583"/>
      <c r="F62" s="935"/>
      <c r="G62" s="879"/>
    </row>
    <row r="63" spans="1:7" ht="51">
      <c r="A63" s="642" t="s">
        <v>34</v>
      </c>
      <c r="B63" s="5" t="s">
        <v>371</v>
      </c>
      <c r="C63" s="5"/>
      <c r="D63" s="39"/>
      <c r="E63" s="201"/>
      <c r="F63" s="855"/>
      <c r="G63" s="919"/>
    </row>
    <row r="64" spans="1:7" ht="14.25">
      <c r="A64" s="642"/>
      <c r="B64" s="132" t="s">
        <v>107</v>
      </c>
      <c r="C64" s="132"/>
      <c r="D64" s="42" t="s">
        <v>29</v>
      </c>
      <c r="E64" s="145">
        <v>18.6</v>
      </c>
      <c r="F64" s="855"/>
      <c r="G64" s="863">
        <f>E64*F64</f>
        <v>0</v>
      </c>
    </row>
    <row r="65" spans="1:7" ht="12.75">
      <c r="A65" s="642"/>
      <c r="B65" s="41"/>
      <c r="C65" s="41"/>
      <c r="D65" s="42"/>
      <c r="E65" s="145"/>
      <c r="F65" s="855"/>
      <c r="G65" s="919"/>
    </row>
    <row r="66" spans="1:9" s="54" customFormat="1" ht="51">
      <c r="A66" s="284" t="s">
        <v>35</v>
      </c>
      <c r="B66" s="5" t="s">
        <v>465</v>
      </c>
      <c r="C66" s="5"/>
      <c r="D66" s="39"/>
      <c r="E66" s="131"/>
      <c r="F66" s="863"/>
      <c r="G66" s="863"/>
      <c r="I66" s="595"/>
    </row>
    <row r="67" spans="1:7" s="54" customFormat="1" ht="12.75" customHeight="1">
      <c r="A67" s="284"/>
      <c r="B67" s="27" t="s">
        <v>113</v>
      </c>
      <c r="C67" s="5"/>
      <c r="D67" s="4" t="s">
        <v>18</v>
      </c>
      <c r="E67" s="133">
        <v>45</v>
      </c>
      <c r="F67" s="863"/>
      <c r="G67" s="863">
        <f>E67*F67</f>
        <v>0</v>
      </c>
    </row>
    <row r="68" spans="1:7" s="54" customFormat="1" ht="12.75" customHeight="1" hidden="1">
      <c r="A68" s="284"/>
      <c r="B68" s="27" t="s">
        <v>114</v>
      </c>
      <c r="C68" s="5"/>
      <c r="D68" s="4" t="s">
        <v>18</v>
      </c>
      <c r="E68" s="133">
        <v>0</v>
      </c>
      <c r="F68" s="863"/>
      <c r="G68" s="863">
        <f>E68*F68</f>
        <v>0</v>
      </c>
    </row>
    <row r="69" spans="1:7" s="54" customFormat="1" ht="12.75" customHeight="1">
      <c r="A69" s="284"/>
      <c r="B69" s="27"/>
      <c r="C69" s="5"/>
      <c r="D69" s="4"/>
      <c r="E69" s="133"/>
      <c r="F69" s="863"/>
      <c r="G69" s="863"/>
    </row>
    <row r="70" spans="1:7" s="54" customFormat="1" ht="51.75" customHeight="1">
      <c r="A70" s="293" t="s">
        <v>36</v>
      </c>
      <c r="B70" s="20" t="s">
        <v>33</v>
      </c>
      <c r="C70" s="5"/>
      <c r="D70" s="39"/>
      <c r="E70" s="39"/>
      <c r="F70" s="871"/>
      <c r="G70" s="863"/>
    </row>
    <row r="71" spans="1:7" s="54" customFormat="1" ht="12.75" customHeight="1">
      <c r="A71" s="284"/>
      <c r="B71" s="20" t="s">
        <v>141</v>
      </c>
      <c r="C71" s="5"/>
      <c r="D71" s="4" t="s">
        <v>18</v>
      </c>
      <c r="E71" s="133">
        <v>7</v>
      </c>
      <c r="F71" s="863"/>
      <c r="G71" s="863">
        <f>E71*F71</f>
        <v>0</v>
      </c>
    </row>
    <row r="72" spans="1:7" s="54" customFormat="1" ht="12.75" customHeight="1">
      <c r="A72" s="284"/>
      <c r="B72" s="20" t="s">
        <v>118</v>
      </c>
      <c r="C72" s="5"/>
      <c r="D72" s="4" t="s">
        <v>18</v>
      </c>
      <c r="E72" s="133">
        <v>22</v>
      </c>
      <c r="F72" s="863"/>
      <c r="G72" s="863">
        <f>E72*F72</f>
        <v>0</v>
      </c>
    </row>
    <row r="73" spans="1:7" s="54" customFormat="1" ht="12.75" customHeight="1">
      <c r="A73" s="284"/>
      <c r="B73" s="27" t="s">
        <v>119</v>
      </c>
      <c r="C73" s="5"/>
      <c r="D73" s="4" t="s">
        <v>18</v>
      </c>
      <c r="E73" s="133">
        <v>32</v>
      </c>
      <c r="F73" s="863"/>
      <c r="G73" s="863">
        <f>E73*F73</f>
        <v>0</v>
      </c>
    </row>
    <row r="74" spans="1:7" s="54" customFormat="1" ht="12.75" customHeight="1">
      <c r="A74" s="284"/>
      <c r="B74" s="27" t="s">
        <v>120</v>
      </c>
      <c r="C74" s="5"/>
      <c r="D74" s="4" t="s">
        <v>18</v>
      </c>
      <c r="E74" s="133">
        <v>12</v>
      </c>
      <c r="F74" s="863"/>
      <c r="G74" s="863">
        <f>E74*F74</f>
        <v>0</v>
      </c>
    </row>
    <row r="75" spans="1:7" s="54" customFormat="1" ht="9.75" customHeight="1">
      <c r="A75" s="284"/>
      <c r="B75" s="27"/>
      <c r="C75" s="27"/>
      <c r="D75" s="4"/>
      <c r="E75" s="133"/>
      <c r="F75" s="863"/>
      <c r="G75" s="863"/>
    </row>
    <row r="76" spans="1:7" s="54" customFormat="1" ht="63.75">
      <c r="A76" s="293" t="s">
        <v>37</v>
      </c>
      <c r="B76" s="387" t="s">
        <v>323</v>
      </c>
      <c r="C76" s="5"/>
      <c r="D76" s="39"/>
      <c r="E76" s="39"/>
      <c r="F76" s="871"/>
      <c r="G76" s="863"/>
    </row>
    <row r="77" spans="1:8" s="54" customFormat="1" ht="14.25">
      <c r="A77" s="293"/>
      <c r="B77" s="27" t="s">
        <v>142</v>
      </c>
      <c r="C77" s="5"/>
      <c r="D77" s="4" t="s">
        <v>6</v>
      </c>
      <c r="E77" s="133">
        <v>86</v>
      </c>
      <c r="F77" s="871"/>
      <c r="G77" s="863">
        <f>E77*F77</f>
        <v>0</v>
      </c>
      <c r="H77" s="133"/>
    </row>
    <row r="78" spans="1:8" s="54" customFormat="1" ht="9.75" customHeight="1">
      <c r="A78" s="293"/>
      <c r="B78" s="27"/>
      <c r="C78" s="5"/>
      <c r="D78" s="4"/>
      <c r="E78" s="133"/>
      <c r="F78" s="871"/>
      <c r="G78" s="863"/>
      <c r="H78" s="133"/>
    </row>
    <row r="79" spans="1:7" s="97" customFormat="1" ht="63.75">
      <c r="A79" s="290" t="s">
        <v>38</v>
      </c>
      <c r="B79" s="27" t="s">
        <v>143</v>
      </c>
      <c r="C79" s="7"/>
      <c r="D79" s="110"/>
      <c r="E79" s="133"/>
      <c r="F79" s="873"/>
      <c r="G79" s="872"/>
    </row>
    <row r="80" spans="1:7" s="160" customFormat="1" ht="12.75">
      <c r="A80" s="290"/>
      <c r="B80" s="79" t="s">
        <v>227</v>
      </c>
      <c r="C80" s="7"/>
      <c r="D80" s="110" t="s">
        <v>18</v>
      </c>
      <c r="E80" s="133">
        <v>19.6</v>
      </c>
      <c r="F80" s="873"/>
      <c r="G80" s="872">
        <f>SUM(E80*F80)</f>
        <v>0</v>
      </c>
    </row>
    <row r="81" spans="1:7" s="97" customFormat="1" ht="9" customHeight="1">
      <c r="A81" s="290"/>
      <c r="B81" s="43"/>
      <c r="C81" s="43"/>
      <c r="D81" s="110"/>
      <c r="E81" s="4"/>
      <c r="F81" s="873"/>
      <c r="G81" s="872"/>
    </row>
    <row r="82" spans="1:7" s="160" customFormat="1" ht="12.75">
      <c r="A82" s="271"/>
      <c r="B82" s="148" t="s">
        <v>144</v>
      </c>
      <c r="C82" s="44"/>
      <c r="D82" s="222"/>
      <c r="E82" s="28"/>
      <c r="F82" s="936"/>
      <c r="G82" s="893">
        <f>SUM(G61:G81)</f>
        <v>0</v>
      </c>
    </row>
    <row r="83" spans="1:7" s="160" customFormat="1" ht="12.75">
      <c r="A83" s="271"/>
      <c r="B83" s="77"/>
      <c r="C83" s="77"/>
      <c r="D83" s="9"/>
      <c r="E83" s="56"/>
      <c r="F83" s="894"/>
      <c r="G83" s="937"/>
    </row>
    <row r="84" spans="1:7" s="97" customFormat="1" ht="12.75">
      <c r="A84" s="223" t="s">
        <v>8</v>
      </c>
      <c r="B84" s="224" t="s">
        <v>145</v>
      </c>
      <c r="C84" s="224"/>
      <c r="D84" s="215"/>
      <c r="E84" s="212"/>
      <c r="F84" s="878"/>
      <c r="G84" s="878"/>
    </row>
    <row r="85" spans="1:7" s="97" customFormat="1" ht="7.5" customHeight="1">
      <c r="A85" s="223"/>
      <c r="B85" s="224"/>
      <c r="C85" s="224"/>
      <c r="D85" s="215"/>
      <c r="E85" s="212"/>
      <c r="F85" s="878"/>
      <c r="G85" s="878"/>
    </row>
    <row r="86" spans="1:7" s="160" customFormat="1" ht="114.75">
      <c r="A86" s="290" t="s">
        <v>9</v>
      </c>
      <c r="B86" s="79" t="s">
        <v>146</v>
      </c>
      <c r="C86" s="214"/>
      <c r="D86" s="10"/>
      <c r="E86" s="39"/>
      <c r="F86" s="884"/>
      <c r="G86" s="877"/>
    </row>
    <row r="87" spans="1:7" s="160" customFormat="1" ht="14.25">
      <c r="A87" s="290"/>
      <c r="B87" s="132" t="s">
        <v>107</v>
      </c>
      <c r="C87" s="202"/>
      <c r="D87" s="110" t="s">
        <v>6</v>
      </c>
      <c r="E87" s="133">
        <v>18.6</v>
      </c>
      <c r="F87" s="873"/>
      <c r="G87" s="872">
        <f>E87*F87</f>
        <v>0</v>
      </c>
    </row>
    <row r="88" spans="1:7" s="11" customFormat="1" ht="8.25" customHeight="1">
      <c r="A88" s="225"/>
      <c r="B88" s="1"/>
      <c r="C88" s="1"/>
      <c r="D88" s="4"/>
      <c r="E88" s="105"/>
      <c r="F88" s="878"/>
      <c r="G88" s="878"/>
    </row>
    <row r="89" spans="1:7" s="693" customFormat="1" ht="7.5" customHeight="1">
      <c r="A89" s="281"/>
      <c r="B89" s="697"/>
      <c r="D89" s="681"/>
      <c r="E89" s="699"/>
      <c r="F89" s="938"/>
      <c r="G89" s="938"/>
    </row>
    <row r="90" spans="1:7" s="11" customFormat="1" ht="12.75">
      <c r="A90" s="271"/>
      <c r="B90" s="226" t="s">
        <v>147</v>
      </c>
      <c r="C90" s="227"/>
      <c r="D90" s="222"/>
      <c r="E90" s="28"/>
      <c r="F90" s="936"/>
      <c r="G90" s="893">
        <f>SUM(G87:G88)</f>
        <v>0</v>
      </c>
    </row>
    <row r="91" spans="1:7" s="11" customFormat="1" ht="12.75">
      <c r="A91" s="290"/>
      <c r="B91" s="30"/>
      <c r="C91" s="30"/>
      <c r="D91" s="31"/>
      <c r="E91" s="229"/>
      <c r="F91" s="939"/>
      <c r="G91" s="882"/>
    </row>
    <row r="92" spans="1:7" s="11" customFormat="1" ht="12.75">
      <c r="A92" s="632" t="s">
        <v>16</v>
      </c>
      <c r="B92" s="35" t="s">
        <v>39</v>
      </c>
      <c r="C92" s="35"/>
      <c r="D92" s="39"/>
      <c r="E92" s="131"/>
      <c r="F92" s="877"/>
      <c r="G92" s="940"/>
    </row>
    <row r="93" spans="1:7" s="11" customFormat="1" ht="10.5" customHeight="1">
      <c r="A93" s="230"/>
      <c r="B93" s="231"/>
      <c r="C93" s="231"/>
      <c r="D93" s="39"/>
      <c r="E93" s="131"/>
      <c r="F93" s="877"/>
      <c r="G93" s="940"/>
    </row>
    <row r="94" spans="1:7" s="11" customFormat="1" ht="12.75">
      <c r="A94" s="295" t="s">
        <v>17</v>
      </c>
      <c r="B94" s="233" t="s">
        <v>40</v>
      </c>
      <c r="C94" s="233"/>
      <c r="D94" s="31"/>
      <c r="E94" s="229"/>
      <c r="F94" s="939"/>
      <c r="G94" s="882"/>
    </row>
    <row r="95" spans="1:7" s="97" customFormat="1" ht="9.75" customHeight="1">
      <c r="A95" s="295"/>
      <c r="B95" s="233"/>
      <c r="C95" s="233"/>
      <c r="D95" s="31"/>
      <c r="E95" s="229"/>
      <c r="F95" s="939"/>
      <c r="G95" s="882"/>
    </row>
    <row r="96" spans="1:7" s="54" customFormat="1" ht="54" customHeight="1">
      <c r="A96" s="293" t="s">
        <v>406</v>
      </c>
      <c r="B96" s="51" t="s">
        <v>148</v>
      </c>
      <c r="C96" s="235"/>
      <c r="D96" s="39"/>
      <c r="E96" s="131"/>
      <c r="F96" s="884"/>
      <c r="G96" s="884"/>
    </row>
    <row r="97" spans="1:7" s="54" customFormat="1" ht="12.75">
      <c r="A97" s="259"/>
      <c r="B97" s="27" t="s">
        <v>149</v>
      </c>
      <c r="C97" s="236"/>
      <c r="D97" s="39" t="s">
        <v>18</v>
      </c>
      <c r="E97" s="237">
        <v>22</v>
      </c>
      <c r="F97" s="884"/>
      <c r="G97" s="863">
        <f>E97*F97</f>
        <v>0</v>
      </c>
    </row>
    <row r="98" spans="1:7" s="54" customFormat="1" ht="12.75">
      <c r="A98" s="259"/>
      <c r="B98" s="27" t="s">
        <v>357</v>
      </c>
      <c r="C98" s="238"/>
      <c r="D98" s="39" t="s">
        <v>18</v>
      </c>
      <c r="E98" s="237">
        <v>17</v>
      </c>
      <c r="F98" s="884"/>
      <c r="G98" s="863">
        <f>E98*F98</f>
        <v>0</v>
      </c>
    </row>
    <row r="99" spans="1:7" s="11" customFormat="1" ht="9.75" customHeight="1">
      <c r="A99" s="259"/>
      <c r="B99" s="27"/>
      <c r="C99" s="27"/>
      <c r="D99" s="39"/>
      <c r="E99" s="237"/>
      <c r="F99" s="884"/>
      <c r="G99" s="863"/>
    </row>
    <row r="100" spans="1:7" s="11" customFormat="1" ht="24" customHeight="1">
      <c r="A100" s="293" t="s">
        <v>407</v>
      </c>
      <c r="B100" s="239" t="s">
        <v>150</v>
      </c>
      <c r="C100" s="715"/>
      <c r="D100" s="39"/>
      <c r="E100" s="240"/>
      <c r="F100" s="884"/>
      <c r="G100" s="863"/>
    </row>
    <row r="101" spans="1:7" s="11" customFormat="1" ht="12.75">
      <c r="A101" s="293"/>
      <c r="B101" s="241" t="s">
        <v>151</v>
      </c>
      <c r="C101" s="716"/>
      <c r="D101" s="39" t="s">
        <v>26</v>
      </c>
      <c r="E101" s="242">
        <v>2</v>
      </c>
      <c r="F101" s="884"/>
      <c r="G101" s="863">
        <f>E101*F101</f>
        <v>0</v>
      </c>
    </row>
    <row r="102" spans="1:7" s="11" customFormat="1" ht="9.75" customHeight="1">
      <c r="A102" s="290"/>
      <c r="B102" s="63"/>
      <c r="C102" s="347"/>
      <c r="D102" s="10"/>
      <c r="E102" s="242"/>
      <c r="F102" s="884"/>
      <c r="G102" s="863"/>
    </row>
    <row r="103" spans="1:7" s="97" customFormat="1" ht="38.25">
      <c r="A103" s="290" t="s">
        <v>408</v>
      </c>
      <c r="B103" s="46" t="s">
        <v>152</v>
      </c>
      <c r="C103" s="345"/>
      <c r="D103" s="10"/>
      <c r="E103" s="131"/>
      <c r="F103" s="884"/>
      <c r="G103" s="863"/>
    </row>
    <row r="104" spans="1:7" s="382" customFormat="1" ht="12.75">
      <c r="A104" s="490"/>
      <c r="B104" s="27" t="s">
        <v>149</v>
      </c>
      <c r="C104" s="717"/>
      <c r="D104" s="415" t="s">
        <v>26</v>
      </c>
      <c r="E104" s="468">
        <v>1</v>
      </c>
      <c r="F104" s="883"/>
      <c r="G104" s="857">
        <f>E104*F104</f>
        <v>0</v>
      </c>
    </row>
    <row r="105" spans="1:7" s="396" customFormat="1" ht="12.75">
      <c r="A105" s="490"/>
      <c r="B105" s="27" t="s">
        <v>357</v>
      </c>
      <c r="C105" s="438"/>
      <c r="D105" s="415" t="s">
        <v>26</v>
      </c>
      <c r="E105" s="468">
        <v>1</v>
      </c>
      <c r="F105" s="883"/>
      <c r="G105" s="857">
        <f>E105*F105</f>
        <v>0</v>
      </c>
    </row>
    <row r="106" spans="1:7" s="396" customFormat="1" ht="12.75">
      <c r="A106" s="490"/>
      <c r="B106" s="27"/>
      <c r="C106" s="438"/>
      <c r="D106" s="415"/>
      <c r="E106" s="468"/>
      <c r="F106" s="883"/>
      <c r="G106" s="857"/>
    </row>
    <row r="107" spans="1:7" s="97" customFormat="1" ht="25.5" customHeight="1">
      <c r="A107" s="290" t="s">
        <v>409</v>
      </c>
      <c r="B107" s="46" t="s">
        <v>153</v>
      </c>
      <c r="C107" s="345"/>
      <c r="D107" s="10"/>
      <c r="E107" s="131"/>
      <c r="F107" s="884"/>
      <c r="G107" s="863"/>
    </row>
    <row r="108" spans="1:7" s="11" customFormat="1" ht="12.75">
      <c r="A108" s="290"/>
      <c r="B108" s="63" t="s">
        <v>57</v>
      </c>
      <c r="C108" s="347"/>
      <c r="D108" s="10" t="s">
        <v>26</v>
      </c>
      <c r="E108" s="242">
        <v>2</v>
      </c>
      <c r="F108" s="884"/>
      <c r="G108" s="863">
        <f>E108*F108</f>
        <v>0</v>
      </c>
    </row>
    <row r="109" spans="1:7" s="11" customFormat="1" ht="13.5" customHeight="1">
      <c r="A109" s="290"/>
      <c r="B109" s="79"/>
      <c r="C109" s="7"/>
      <c r="D109" s="10"/>
      <c r="E109" s="242"/>
      <c r="F109" s="884"/>
      <c r="G109" s="863"/>
    </row>
    <row r="110" spans="1:7" s="11" customFormat="1" ht="12" customHeight="1">
      <c r="A110" s="290" t="s">
        <v>410</v>
      </c>
      <c r="B110" s="46" t="s">
        <v>45</v>
      </c>
      <c r="C110" s="345"/>
      <c r="D110" s="10"/>
      <c r="F110" s="884"/>
      <c r="G110" s="884"/>
    </row>
    <row r="111" spans="1:7" s="11" customFormat="1" ht="12.75">
      <c r="A111" s="290"/>
      <c r="B111" s="109" t="s">
        <v>123</v>
      </c>
      <c r="C111" s="109"/>
      <c r="D111" s="4" t="s">
        <v>65</v>
      </c>
      <c r="E111" s="146">
        <v>1</v>
      </c>
      <c r="F111" s="884"/>
      <c r="G111" s="863">
        <f>E111*F111</f>
        <v>0</v>
      </c>
    </row>
    <row r="112" spans="1:7" s="11" customFormat="1" ht="12.75" customHeight="1">
      <c r="A112" s="290"/>
      <c r="B112" s="46"/>
      <c r="C112" s="345"/>
      <c r="D112" s="10"/>
      <c r="F112" s="884"/>
      <c r="G112" s="884"/>
    </row>
    <row r="113" spans="1:7" s="11" customFormat="1" ht="24.75" customHeight="1">
      <c r="A113" s="290" t="s">
        <v>411</v>
      </c>
      <c r="B113" s="463" t="s">
        <v>358</v>
      </c>
      <c r="C113" s="345"/>
      <c r="D113" s="10"/>
      <c r="E113" s="131"/>
      <c r="F113" s="884"/>
      <c r="G113" s="884"/>
    </row>
    <row r="114" spans="1:7" s="11" customFormat="1" ht="12.75">
      <c r="A114" s="290"/>
      <c r="B114" s="109" t="s">
        <v>123</v>
      </c>
      <c r="C114" s="109"/>
      <c r="D114" s="4" t="s">
        <v>65</v>
      </c>
      <c r="E114" s="146">
        <v>1</v>
      </c>
      <c r="F114" s="884"/>
      <c r="G114" s="863">
        <f>E114*F114</f>
        <v>0</v>
      </c>
    </row>
    <row r="115" spans="1:7" s="11" customFormat="1" ht="10.5" customHeight="1">
      <c r="A115" s="290"/>
      <c r="B115" s="46"/>
      <c r="C115" s="46"/>
      <c r="D115" s="10"/>
      <c r="E115" s="131"/>
      <c r="F115" s="884"/>
      <c r="G115" s="884"/>
    </row>
    <row r="116" spans="1:7" s="11" customFormat="1" ht="12.75">
      <c r="A116" s="147"/>
      <c r="B116" s="148" t="s">
        <v>155</v>
      </c>
      <c r="C116" s="44"/>
      <c r="D116" s="222"/>
      <c r="E116" s="28"/>
      <c r="F116" s="936"/>
      <c r="G116" s="893">
        <f>SUM(G96:G115)</f>
        <v>0</v>
      </c>
    </row>
    <row r="117" spans="1:7" s="11" customFormat="1" ht="12.75">
      <c r="A117" s="147"/>
      <c r="B117" s="77"/>
      <c r="C117" s="77"/>
      <c r="D117" s="9"/>
      <c r="E117" s="56"/>
      <c r="F117" s="894"/>
      <c r="G117" s="937"/>
    </row>
    <row r="118" spans="1:7" s="11" customFormat="1" ht="12.75">
      <c r="A118" s="295" t="s">
        <v>24</v>
      </c>
      <c r="B118" s="233" t="s">
        <v>46</v>
      </c>
      <c r="C118" s="233"/>
      <c r="D118" s="31"/>
      <c r="E118" s="229"/>
      <c r="F118" s="939"/>
      <c r="G118" s="882"/>
    </row>
    <row r="119" spans="1:7" s="11" customFormat="1" ht="9" customHeight="1">
      <c r="A119" s="295"/>
      <c r="B119" s="233"/>
      <c r="C119" s="233"/>
      <c r="D119" s="31"/>
      <c r="E119" s="229"/>
      <c r="F119" s="939"/>
      <c r="G119" s="882"/>
    </row>
    <row r="120" spans="1:7" s="11" customFormat="1" ht="63.75">
      <c r="A120" s="293" t="s">
        <v>412</v>
      </c>
      <c r="B120" s="27" t="s">
        <v>157</v>
      </c>
      <c r="C120" s="5"/>
      <c r="D120" s="39"/>
      <c r="E120" s="131"/>
      <c r="F120" s="884"/>
      <c r="G120" s="884"/>
    </row>
    <row r="121" spans="1:7" s="11" customFormat="1" ht="11.25" customHeight="1">
      <c r="A121" s="293"/>
      <c r="B121" s="74" t="s">
        <v>159</v>
      </c>
      <c r="C121" s="45"/>
      <c r="D121" s="39" t="s">
        <v>18</v>
      </c>
      <c r="E121" s="131">
        <v>9</v>
      </c>
      <c r="F121" s="877"/>
      <c r="G121" s="863">
        <f>E121*F121</f>
        <v>0</v>
      </c>
    </row>
    <row r="122" spans="1:7" s="11" customFormat="1" ht="11.25" customHeight="1">
      <c r="A122" s="53"/>
      <c r="B122" s="74" t="s">
        <v>460</v>
      </c>
      <c r="C122" s="45"/>
      <c r="D122" s="39" t="s">
        <v>18</v>
      </c>
      <c r="E122" s="131">
        <v>6</v>
      </c>
      <c r="F122" s="877"/>
      <c r="G122" s="863">
        <f>E122*F122</f>
        <v>0</v>
      </c>
    </row>
    <row r="123" spans="1:7" s="11" customFormat="1" ht="11.25" customHeight="1">
      <c r="A123" s="293"/>
      <c r="B123" s="74" t="s">
        <v>160</v>
      </c>
      <c r="C123" s="45"/>
      <c r="D123" s="39" t="s">
        <v>18</v>
      </c>
      <c r="E123" s="131">
        <v>12</v>
      </c>
      <c r="F123" s="877"/>
      <c r="G123" s="863">
        <f>E123*F123</f>
        <v>0</v>
      </c>
    </row>
    <row r="124" spans="1:7" s="11" customFormat="1" ht="9" customHeight="1">
      <c r="A124" s="293"/>
      <c r="B124" s="74"/>
      <c r="C124" s="45"/>
      <c r="D124" s="39"/>
      <c r="E124" s="131"/>
      <c r="F124" s="877"/>
      <c r="G124" s="863"/>
    </row>
    <row r="125" spans="1:7" s="11" customFormat="1" ht="25.5">
      <c r="A125" s="293" t="s">
        <v>413</v>
      </c>
      <c r="B125" s="27" t="s">
        <v>161</v>
      </c>
      <c r="C125" s="5"/>
      <c r="D125" s="39"/>
      <c r="E125" s="131"/>
      <c r="F125" s="877"/>
      <c r="G125" s="863"/>
    </row>
    <row r="126" spans="1:7" s="11" customFormat="1" ht="12.75">
      <c r="A126" s="293"/>
      <c r="B126" s="27" t="s">
        <v>162</v>
      </c>
      <c r="C126" s="5"/>
      <c r="D126" s="39"/>
      <c r="E126" s="131"/>
      <c r="F126" s="877"/>
      <c r="G126" s="863"/>
    </row>
    <row r="127" spans="1:7" s="11" customFormat="1" ht="14.25" customHeight="1">
      <c r="A127" s="293"/>
      <c r="B127" s="74" t="s">
        <v>163</v>
      </c>
      <c r="C127" s="45"/>
      <c r="D127" s="39" t="s">
        <v>26</v>
      </c>
      <c r="E127" s="240">
        <v>14</v>
      </c>
      <c r="F127" s="877"/>
      <c r="G127" s="863">
        <f>E127*F127</f>
        <v>0</v>
      </c>
    </row>
    <row r="128" spans="1:7" s="11" customFormat="1" ht="14.25" customHeight="1">
      <c r="A128" s="293"/>
      <c r="B128" s="74" t="s">
        <v>164</v>
      </c>
      <c r="C128" s="45"/>
      <c r="D128" s="39" t="s">
        <v>26</v>
      </c>
      <c r="E128" s="240">
        <v>8</v>
      </c>
      <c r="F128" s="877"/>
      <c r="G128" s="863">
        <f>E128*F128</f>
        <v>0</v>
      </c>
    </row>
    <row r="129" spans="1:7" s="11" customFormat="1" ht="14.25" customHeight="1">
      <c r="A129" s="293"/>
      <c r="B129" s="74" t="s">
        <v>165</v>
      </c>
      <c r="C129" s="45"/>
      <c r="D129" s="39" t="s">
        <v>26</v>
      </c>
      <c r="E129" s="240">
        <v>12</v>
      </c>
      <c r="F129" s="877"/>
      <c r="G129" s="863">
        <f>E129*F129</f>
        <v>0</v>
      </c>
    </row>
    <row r="130" spans="1:7" s="11" customFormat="1" ht="14.25" customHeight="1">
      <c r="A130" s="293"/>
      <c r="B130" s="27" t="s">
        <v>166</v>
      </c>
      <c r="C130" s="5"/>
      <c r="D130" s="39"/>
      <c r="E130" s="131"/>
      <c r="F130" s="877"/>
      <c r="G130" s="863"/>
    </row>
    <row r="131" spans="1:7" s="11" customFormat="1" ht="14.25" customHeight="1">
      <c r="A131" s="293"/>
      <c r="B131" s="27" t="s">
        <v>167</v>
      </c>
      <c r="C131" s="5"/>
      <c r="D131" s="39" t="s">
        <v>26</v>
      </c>
      <c r="E131" s="240">
        <v>10</v>
      </c>
      <c r="F131" s="884"/>
      <c r="G131" s="863">
        <f>E131*F131</f>
        <v>0</v>
      </c>
    </row>
    <row r="132" spans="1:7" s="11" customFormat="1" ht="12.75">
      <c r="A132" s="293"/>
      <c r="B132" s="27" t="s">
        <v>168</v>
      </c>
      <c r="C132" s="5"/>
      <c r="D132" s="39" t="s">
        <v>26</v>
      </c>
      <c r="E132" s="240">
        <v>6</v>
      </c>
      <c r="F132" s="884"/>
      <c r="G132" s="863">
        <f>E132*F132</f>
        <v>0</v>
      </c>
    </row>
    <row r="133" spans="1:7" s="11" customFormat="1" ht="12.75">
      <c r="A133" s="290"/>
      <c r="B133" s="27" t="s">
        <v>169</v>
      </c>
      <c r="C133" s="5"/>
      <c r="D133" s="39" t="s">
        <v>26</v>
      </c>
      <c r="E133" s="240">
        <v>3</v>
      </c>
      <c r="F133" s="884"/>
      <c r="G133" s="863">
        <f>E133*F133</f>
        <v>0</v>
      </c>
    </row>
    <row r="134" spans="1:7" s="11" customFormat="1" ht="12.75">
      <c r="A134" s="290"/>
      <c r="B134" s="27" t="s">
        <v>170</v>
      </c>
      <c r="C134" s="5"/>
      <c r="D134" s="39"/>
      <c r="E134" s="240"/>
      <c r="F134" s="884"/>
      <c r="G134" s="863"/>
    </row>
    <row r="135" spans="1:7" s="97" customFormat="1" ht="12.75">
      <c r="A135" s="290"/>
      <c r="B135" s="27" t="s">
        <v>171</v>
      </c>
      <c r="C135" s="5"/>
      <c r="D135" s="39" t="s">
        <v>26</v>
      </c>
      <c r="E135" s="240">
        <v>2</v>
      </c>
      <c r="F135" s="884"/>
      <c r="G135" s="863">
        <f>E135*F135</f>
        <v>0</v>
      </c>
    </row>
    <row r="136" spans="1:7" s="97" customFormat="1" ht="12.75">
      <c r="A136" s="29"/>
      <c r="B136" s="27" t="s">
        <v>500</v>
      </c>
      <c r="C136" s="5"/>
      <c r="D136" s="39" t="s">
        <v>26</v>
      </c>
      <c r="E136" s="240">
        <v>1</v>
      </c>
      <c r="F136" s="884"/>
      <c r="G136" s="863">
        <f>E136*F136</f>
        <v>0</v>
      </c>
    </row>
    <row r="137" spans="1:7" s="97" customFormat="1" ht="7.5" customHeight="1">
      <c r="A137" s="290"/>
      <c r="B137" s="27"/>
      <c r="C137" s="5"/>
      <c r="D137" s="39"/>
      <c r="E137" s="240"/>
      <c r="F137" s="884"/>
      <c r="G137" s="863"/>
    </row>
    <row r="138" spans="1:7" s="97" customFormat="1" ht="25.5">
      <c r="A138" s="290" t="s">
        <v>414</v>
      </c>
      <c r="B138" s="27" t="s">
        <v>172</v>
      </c>
      <c r="C138" s="5"/>
      <c r="D138" s="10"/>
      <c r="E138" s="131"/>
      <c r="F138" s="877"/>
      <c r="G138" s="863"/>
    </row>
    <row r="139" spans="1:7" s="11" customFormat="1" ht="12.75">
      <c r="A139" s="290"/>
      <c r="B139" s="79" t="s">
        <v>57</v>
      </c>
      <c r="C139" s="7"/>
      <c r="D139" s="10" t="s">
        <v>26</v>
      </c>
      <c r="E139" s="242">
        <v>2</v>
      </c>
      <c r="F139" s="877"/>
      <c r="G139" s="863">
        <f>E139*F139</f>
        <v>0</v>
      </c>
    </row>
    <row r="140" spans="1:7" s="11" customFormat="1" ht="9.75" customHeight="1">
      <c r="A140" s="290"/>
      <c r="B140" s="79"/>
      <c r="C140" s="7"/>
      <c r="D140" s="10"/>
      <c r="E140" s="242"/>
      <c r="F140" s="877"/>
      <c r="G140" s="863"/>
    </row>
    <row r="141" spans="1:7" s="246" customFormat="1" ht="25.5">
      <c r="A141" s="293" t="s">
        <v>415</v>
      </c>
      <c r="B141" s="27" t="s">
        <v>461</v>
      </c>
      <c r="C141" s="5"/>
      <c r="D141" s="39"/>
      <c r="E141" s="131"/>
      <c r="F141" s="877"/>
      <c r="G141" s="863"/>
    </row>
    <row r="142" spans="1:7" s="247" customFormat="1" ht="12.75">
      <c r="A142" s="293"/>
      <c r="B142" s="27" t="s">
        <v>57</v>
      </c>
      <c r="C142" s="5"/>
      <c r="D142" s="39" t="s">
        <v>26</v>
      </c>
      <c r="E142" s="242">
        <v>7</v>
      </c>
      <c r="F142" s="877"/>
      <c r="G142" s="863">
        <f>E142*F142</f>
        <v>0</v>
      </c>
    </row>
    <row r="143" spans="1:7" s="247" customFormat="1" ht="9.75" customHeight="1">
      <c r="A143" s="293"/>
      <c r="B143" s="27"/>
      <c r="C143" s="27"/>
      <c r="D143" s="39"/>
      <c r="E143" s="242"/>
      <c r="F143" s="877"/>
      <c r="G143" s="863"/>
    </row>
    <row r="144" spans="1:7" s="11" customFormat="1" ht="12.75" customHeight="1">
      <c r="A144" s="147"/>
      <c r="B144" s="148" t="s">
        <v>173</v>
      </c>
      <c r="C144" s="44"/>
      <c r="D144" s="222"/>
      <c r="E144" s="28"/>
      <c r="F144" s="936"/>
      <c r="G144" s="893">
        <f>SUM(G120:G143)</f>
        <v>0</v>
      </c>
    </row>
    <row r="145" spans="1:7" s="11" customFormat="1" ht="9" customHeight="1">
      <c r="A145" s="147"/>
      <c r="B145" s="45"/>
      <c r="C145" s="45"/>
      <c r="D145" s="56"/>
      <c r="E145" s="150"/>
      <c r="F145" s="931"/>
      <c r="G145" s="941"/>
    </row>
    <row r="146" spans="1:7" s="11" customFormat="1" ht="12.75">
      <c r="A146" s="270" t="s">
        <v>69</v>
      </c>
      <c r="B146" s="249" t="s">
        <v>48</v>
      </c>
      <c r="C146" s="249"/>
      <c r="D146" s="9"/>
      <c r="E146" s="56"/>
      <c r="F146" s="942"/>
      <c r="G146" s="942"/>
    </row>
    <row r="147" spans="1:7" s="11" customFormat="1" ht="10.5" customHeight="1">
      <c r="A147" s="290"/>
      <c r="B147" s="46"/>
      <c r="C147" s="46"/>
      <c r="D147" s="10"/>
      <c r="E147" s="39"/>
      <c r="F147" s="889"/>
      <c r="G147" s="889"/>
    </row>
    <row r="148" spans="1:7" s="11" customFormat="1" ht="76.5">
      <c r="A148" s="293" t="s">
        <v>416</v>
      </c>
      <c r="B148" s="51" t="s">
        <v>175</v>
      </c>
      <c r="C148" s="235"/>
      <c r="D148" s="10"/>
      <c r="E148" s="39"/>
      <c r="F148" s="889"/>
      <c r="G148" s="889"/>
    </row>
    <row r="149" spans="1:8" s="11" customFormat="1" ht="12.75">
      <c r="A149" s="293"/>
      <c r="B149" s="49" t="s">
        <v>176</v>
      </c>
      <c r="C149" s="250"/>
      <c r="D149" s="10" t="s">
        <v>26</v>
      </c>
      <c r="E149" s="251">
        <v>4</v>
      </c>
      <c r="F149" s="889"/>
      <c r="G149" s="872">
        <f>E149*F149</f>
        <v>0</v>
      </c>
      <c r="H149" s="66"/>
    </row>
    <row r="150" spans="1:7" s="11" customFormat="1" ht="9.75" customHeight="1">
      <c r="A150" s="293"/>
      <c r="B150" s="49"/>
      <c r="C150" s="49"/>
      <c r="D150" s="10"/>
      <c r="E150" s="251"/>
      <c r="F150" s="889"/>
      <c r="G150" s="872"/>
    </row>
    <row r="151" spans="1:7" s="11" customFormat="1" ht="63.75">
      <c r="A151" s="293" t="s">
        <v>417</v>
      </c>
      <c r="B151" s="51" t="s">
        <v>372</v>
      </c>
      <c r="C151" s="235"/>
      <c r="D151" s="10"/>
      <c r="E151" s="251"/>
      <c r="F151" s="889"/>
      <c r="G151" s="872"/>
    </row>
    <row r="152" spans="1:7" s="11" customFormat="1" ht="12.75">
      <c r="A152" s="293"/>
      <c r="B152" s="49" t="s">
        <v>176</v>
      </c>
      <c r="C152" s="250"/>
      <c r="D152" s="10" t="s">
        <v>26</v>
      </c>
      <c r="E152" s="251">
        <v>2</v>
      </c>
      <c r="F152" s="889"/>
      <c r="G152" s="872">
        <f>E152*F152</f>
        <v>0</v>
      </c>
    </row>
    <row r="153" spans="1:7" s="11" customFormat="1" ht="8.25" customHeight="1">
      <c r="A153" s="293"/>
      <c r="B153" s="49"/>
      <c r="C153" s="49"/>
      <c r="D153" s="10"/>
      <c r="E153" s="251"/>
      <c r="F153" s="889"/>
      <c r="G153" s="872"/>
    </row>
    <row r="154" spans="1:7" s="11" customFormat="1" ht="25.5">
      <c r="A154" s="290" t="s">
        <v>418</v>
      </c>
      <c r="B154" s="51" t="s">
        <v>373</v>
      </c>
      <c r="C154" s="254"/>
      <c r="D154" s="61"/>
      <c r="E154" s="284"/>
      <c r="F154" s="943"/>
      <c r="G154" s="863"/>
    </row>
    <row r="155" spans="1:7" s="11" customFormat="1" ht="12.75">
      <c r="A155" s="290"/>
      <c r="B155" s="51" t="s">
        <v>57</v>
      </c>
      <c r="C155" s="254"/>
      <c r="D155" s="61" t="s">
        <v>26</v>
      </c>
      <c r="E155" s="284">
        <v>1</v>
      </c>
      <c r="F155" s="943"/>
      <c r="G155" s="863">
        <f>E155*F155</f>
        <v>0</v>
      </c>
    </row>
    <row r="156" spans="1:8" s="11" customFormat="1" ht="12.75">
      <c r="A156" s="290"/>
      <c r="B156" s="51"/>
      <c r="C156" s="576"/>
      <c r="D156" s="61"/>
      <c r="E156" s="284"/>
      <c r="F156" s="944"/>
      <c r="G156" s="945"/>
      <c r="H156" s="575"/>
    </row>
    <row r="157" spans="1:7" s="11" customFormat="1" ht="38.25">
      <c r="A157" s="293" t="s">
        <v>419</v>
      </c>
      <c r="B157" s="477" t="s">
        <v>362</v>
      </c>
      <c r="C157" s="235"/>
      <c r="D157" s="61"/>
      <c r="E157" s="242"/>
      <c r="F157" s="943"/>
      <c r="G157" s="863"/>
    </row>
    <row r="158" spans="1:8" s="11" customFormat="1" ht="12.75">
      <c r="A158" s="293"/>
      <c r="B158" s="51" t="s">
        <v>57</v>
      </c>
      <c r="C158" s="253"/>
      <c r="D158" s="61" t="s">
        <v>26</v>
      </c>
      <c r="E158" s="242">
        <v>2</v>
      </c>
      <c r="F158" s="943"/>
      <c r="G158" s="863">
        <f>E158*F158</f>
        <v>0</v>
      </c>
      <c r="H158" s="255"/>
    </row>
    <row r="159" spans="1:7" s="11" customFormat="1" ht="7.5" customHeight="1">
      <c r="A159" s="293"/>
      <c r="B159" s="51"/>
      <c r="C159" s="51"/>
      <c r="D159" s="61"/>
      <c r="E159" s="61"/>
      <c r="F159" s="943"/>
      <c r="G159" s="863"/>
    </row>
    <row r="160" spans="1:7" s="11" customFormat="1" ht="38.25">
      <c r="A160" s="290" t="s">
        <v>390</v>
      </c>
      <c r="B160" s="62" t="s">
        <v>179</v>
      </c>
      <c r="C160" s="256"/>
      <c r="D160" s="9"/>
      <c r="E160" s="257"/>
      <c r="F160" s="945"/>
      <c r="G160" s="855"/>
    </row>
    <row r="161" spans="1:7" s="11" customFormat="1" ht="12.75">
      <c r="A161" s="290"/>
      <c r="B161" s="51" t="s">
        <v>57</v>
      </c>
      <c r="C161" s="258"/>
      <c r="D161" s="10" t="s">
        <v>26</v>
      </c>
      <c r="E161" s="259">
        <v>3</v>
      </c>
      <c r="F161" s="945"/>
      <c r="G161" s="867">
        <f>ROUND(E161*F161,2)</f>
        <v>0</v>
      </c>
    </row>
    <row r="162" spans="1:7" s="11" customFormat="1" ht="7.5" customHeight="1">
      <c r="A162" s="290"/>
      <c r="B162" s="46"/>
      <c r="C162" s="46"/>
      <c r="D162" s="10"/>
      <c r="E162" s="259"/>
      <c r="F162" s="945"/>
      <c r="G162" s="855"/>
    </row>
    <row r="163" spans="1:7" s="11" customFormat="1" ht="25.5">
      <c r="A163" s="290" t="s">
        <v>420</v>
      </c>
      <c r="B163" s="7" t="s">
        <v>61</v>
      </c>
      <c r="C163" s="7"/>
      <c r="D163" s="9"/>
      <c r="E163" s="257"/>
      <c r="F163" s="945"/>
      <c r="G163" s="855"/>
    </row>
    <row r="164" spans="1:7" s="11" customFormat="1" ht="12.75">
      <c r="A164" s="290"/>
      <c r="B164" s="51" t="s">
        <v>57</v>
      </c>
      <c r="C164" s="345"/>
      <c r="D164" s="10" t="s">
        <v>26</v>
      </c>
      <c r="E164" s="259">
        <v>4</v>
      </c>
      <c r="F164" s="945"/>
      <c r="G164" s="867">
        <f>ROUND(E164*F164,2)</f>
        <v>0</v>
      </c>
    </row>
    <row r="165" spans="1:8" s="11" customFormat="1" ht="8.25" customHeight="1">
      <c r="A165" s="290"/>
      <c r="D165" s="10"/>
      <c r="E165" s="259"/>
      <c r="F165" s="945"/>
      <c r="G165" s="855"/>
      <c r="H165" s="255"/>
    </row>
    <row r="166" spans="1:7" s="11" customFormat="1" ht="38.25">
      <c r="A166" s="290" t="s">
        <v>421</v>
      </c>
      <c r="B166" s="62" t="s">
        <v>180</v>
      </c>
      <c r="C166" s="256"/>
      <c r="D166" s="9"/>
      <c r="E166" s="257"/>
      <c r="F166" s="945"/>
      <c r="G166" s="855"/>
    </row>
    <row r="167" spans="1:7" s="11" customFormat="1" ht="12.75">
      <c r="A167" s="290"/>
      <c r="B167" s="51" t="s">
        <v>57</v>
      </c>
      <c r="C167" s="258"/>
      <c r="D167" s="10" t="s">
        <v>26</v>
      </c>
      <c r="E167" s="259">
        <v>2</v>
      </c>
      <c r="F167" s="945"/>
      <c r="G167" s="867">
        <f>ROUND(E167*F167,2)</f>
        <v>0</v>
      </c>
    </row>
    <row r="168" spans="1:7" s="11" customFormat="1" ht="9" customHeight="1">
      <c r="A168" s="290"/>
      <c r="B168" s="46"/>
      <c r="C168" s="46"/>
      <c r="D168" s="10"/>
      <c r="E168" s="260"/>
      <c r="F168" s="945"/>
      <c r="G168" s="946"/>
    </row>
    <row r="169" spans="1:7" s="11" customFormat="1" ht="25.5">
      <c r="A169" s="290" t="s">
        <v>422</v>
      </c>
      <c r="B169" s="7" t="s">
        <v>62</v>
      </c>
      <c r="C169" s="7"/>
      <c r="D169" s="10"/>
      <c r="E169" s="259"/>
      <c r="F169" s="945"/>
      <c r="G169" s="855"/>
    </row>
    <row r="170" spans="1:7" s="11" customFormat="1" ht="12.75">
      <c r="A170" s="290"/>
      <c r="B170" s="7" t="s">
        <v>63</v>
      </c>
      <c r="C170" s="7"/>
      <c r="D170" s="10" t="s">
        <v>26</v>
      </c>
      <c r="E170" s="261">
        <v>2</v>
      </c>
      <c r="F170" s="947"/>
      <c r="G170" s="867">
        <f>ROUND(E170*F170,2)</f>
        <v>0</v>
      </c>
    </row>
    <row r="171" spans="1:7" s="11" customFormat="1" ht="9" customHeight="1">
      <c r="A171" s="290"/>
      <c r="B171" s="46"/>
      <c r="C171" s="345"/>
      <c r="D171" s="10"/>
      <c r="E171" s="261"/>
      <c r="F171" s="945"/>
      <c r="G171" s="855"/>
    </row>
    <row r="172" spans="1:7" s="11" customFormat="1" ht="25.5">
      <c r="A172" s="290" t="s">
        <v>423</v>
      </c>
      <c r="B172" s="7" t="s">
        <v>64</v>
      </c>
      <c r="C172" s="7"/>
      <c r="D172" s="10"/>
      <c r="E172" s="58"/>
      <c r="F172" s="945"/>
      <c r="G172" s="855"/>
    </row>
    <row r="173" spans="1:7" s="11" customFormat="1" ht="12.75">
      <c r="A173" s="290"/>
      <c r="B173" s="109" t="s">
        <v>123</v>
      </c>
      <c r="C173" s="347"/>
      <c r="D173" s="10" t="s">
        <v>181</v>
      </c>
      <c r="E173" s="261">
        <v>4</v>
      </c>
      <c r="F173" s="947"/>
      <c r="G173" s="867">
        <f>ROUND(E173*F173,2)</f>
        <v>0</v>
      </c>
    </row>
    <row r="174" spans="1:7" s="11" customFormat="1" ht="8.25" customHeight="1">
      <c r="A174" s="290"/>
      <c r="B174" s="109"/>
      <c r="C174" s="262"/>
      <c r="D174" s="4"/>
      <c r="E174" s="146"/>
      <c r="F174" s="943"/>
      <c r="G174" s="943"/>
    </row>
    <row r="175" spans="1:7" s="11" customFormat="1" ht="51">
      <c r="A175" s="290" t="s">
        <v>424</v>
      </c>
      <c r="B175" s="51" t="s">
        <v>391</v>
      </c>
      <c r="C175" s="734"/>
      <c r="D175" s="263"/>
      <c r="E175" s="614"/>
      <c r="F175" s="884"/>
      <c r="G175" s="948"/>
    </row>
    <row r="176" spans="1:7" s="11" customFormat="1" ht="12.75">
      <c r="A176" s="261"/>
      <c r="B176" s="265" t="s">
        <v>392</v>
      </c>
      <c r="C176" s="705"/>
      <c r="D176" s="10" t="s">
        <v>181</v>
      </c>
      <c r="E176" s="263">
        <v>1</v>
      </c>
      <c r="F176" s="943"/>
      <c r="G176" s="863">
        <f>E176*F176</f>
        <v>0</v>
      </c>
    </row>
    <row r="177" spans="1:7" s="97" customFormat="1" ht="12.75">
      <c r="A177" s="290"/>
      <c r="B177" s="46"/>
      <c r="C177" s="345"/>
      <c r="D177" s="10"/>
      <c r="E177" s="261"/>
      <c r="F177" s="943"/>
      <c r="G177" s="863"/>
    </row>
    <row r="178" spans="1:7" s="11" customFormat="1" ht="51">
      <c r="A178" s="290" t="s">
        <v>425</v>
      </c>
      <c r="B178" s="51" t="s">
        <v>477</v>
      </c>
      <c r="D178" s="263"/>
      <c r="E178" s="614"/>
      <c r="F178" s="884"/>
      <c r="G178" s="948"/>
    </row>
    <row r="179" spans="1:7" s="11" customFormat="1" ht="12.75">
      <c r="A179" s="261"/>
      <c r="B179" s="265" t="s">
        <v>395</v>
      </c>
      <c r="D179" s="10" t="s">
        <v>181</v>
      </c>
      <c r="E179" s="263">
        <v>1</v>
      </c>
      <c r="F179" s="943"/>
      <c r="G179" s="863">
        <f>E179*F179</f>
        <v>0</v>
      </c>
    </row>
    <row r="180" spans="1:7" s="97" customFormat="1" ht="12.75">
      <c r="A180" s="290"/>
      <c r="B180" s="46"/>
      <c r="C180" s="345"/>
      <c r="D180" s="10"/>
      <c r="E180" s="261"/>
      <c r="F180" s="943"/>
      <c r="G180" s="863"/>
    </row>
    <row r="181" spans="1:7" s="267" customFormat="1" ht="25.5">
      <c r="A181" s="293" t="s">
        <v>426</v>
      </c>
      <c r="B181" s="46" t="s">
        <v>66</v>
      </c>
      <c r="C181" s="345"/>
      <c r="D181" s="10"/>
      <c r="E181" s="58"/>
      <c r="F181" s="943"/>
      <c r="G181" s="943"/>
    </row>
    <row r="182" spans="1:7" s="160" customFormat="1" ht="12.75">
      <c r="A182" s="290"/>
      <c r="B182" s="109" t="s">
        <v>123</v>
      </c>
      <c r="C182" s="345"/>
      <c r="D182" s="10" t="s">
        <v>181</v>
      </c>
      <c r="E182" s="11">
        <v>1</v>
      </c>
      <c r="F182" s="943"/>
      <c r="G182" s="863">
        <f>E182*F182</f>
        <v>0</v>
      </c>
    </row>
    <row r="183" spans="1:7" s="160" customFormat="1" ht="7.5" customHeight="1">
      <c r="A183" s="290"/>
      <c r="B183" s="46"/>
      <c r="C183" s="46"/>
      <c r="D183" s="10"/>
      <c r="E183" s="39"/>
      <c r="F183" s="943"/>
      <c r="G183" s="943"/>
    </row>
    <row r="184" spans="1:7" s="94" customFormat="1" ht="12.75">
      <c r="A184" s="147"/>
      <c r="B184" s="148" t="s">
        <v>182</v>
      </c>
      <c r="C184" s="44"/>
      <c r="D184" s="28"/>
      <c r="E184" s="28"/>
      <c r="F184" s="949"/>
      <c r="G184" s="906">
        <f>SUM(G148:G182)</f>
        <v>0</v>
      </c>
    </row>
    <row r="185" spans="1:7" s="94" customFormat="1" ht="8.25" customHeight="1">
      <c r="A185" s="147"/>
      <c r="B185" s="45"/>
      <c r="C185" s="45"/>
      <c r="D185" s="56"/>
      <c r="E185" s="269"/>
      <c r="F185" s="902"/>
      <c r="G185" s="950"/>
    </row>
    <row r="186" spans="1:7" s="15" customFormat="1" ht="12.75">
      <c r="A186" s="147"/>
      <c r="B186" s="746" t="s">
        <v>183</v>
      </c>
      <c r="C186" s="748"/>
      <c r="D186" s="749"/>
      <c r="E186" s="28"/>
      <c r="F186" s="936"/>
      <c r="G186" s="893">
        <f>SUM(G116+G144+G184)</f>
        <v>0</v>
      </c>
    </row>
    <row r="187" spans="1:7" s="94" customFormat="1" ht="12.75">
      <c r="A187" s="147"/>
      <c r="B187" s="45"/>
      <c r="C187" s="45"/>
      <c r="D187" s="56"/>
      <c r="E187" s="150"/>
      <c r="F187" s="931"/>
      <c r="G187" s="941"/>
    </row>
    <row r="188" spans="1:7" s="97" customFormat="1" ht="12.75">
      <c r="A188" s="270" t="s">
        <v>19</v>
      </c>
      <c r="B188" s="77" t="s">
        <v>90</v>
      </c>
      <c r="C188" s="77"/>
      <c r="D188" s="56"/>
      <c r="E188" s="56"/>
      <c r="F188" s="907"/>
      <c r="G188" s="950"/>
    </row>
    <row r="189" spans="1:7" s="97" customFormat="1" ht="7.5" customHeight="1">
      <c r="A189" s="271"/>
      <c r="B189" s="77"/>
      <c r="C189" s="77"/>
      <c r="D189" s="56"/>
      <c r="E189" s="56"/>
      <c r="F189" s="907"/>
      <c r="G189" s="950"/>
    </row>
    <row r="190" spans="1:7" s="97" customFormat="1" ht="25.5">
      <c r="A190" s="643"/>
      <c r="B190" s="273" t="s">
        <v>184</v>
      </c>
      <c r="C190" s="273"/>
      <c r="D190" s="274"/>
      <c r="E190" s="275"/>
      <c r="F190" s="951"/>
      <c r="G190" s="867"/>
    </row>
    <row r="191" spans="1:7" s="97" customFormat="1" ht="6.75" customHeight="1">
      <c r="A191" s="643"/>
      <c r="B191" s="273"/>
      <c r="C191" s="273"/>
      <c r="D191" s="274"/>
      <c r="E191" s="275"/>
      <c r="F191" s="951"/>
      <c r="G191" s="867"/>
    </row>
    <row r="192" spans="1:10" s="2" customFormat="1" ht="63.75">
      <c r="A192" s="643" t="s">
        <v>20</v>
      </c>
      <c r="B192" s="79" t="s">
        <v>188</v>
      </c>
      <c r="C192" s="5"/>
      <c r="D192" s="277"/>
      <c r="E192" s="279"/>
      <c r="F192" s="952"/>
      <c r="G192" s="867"/>
      <c r="H192" s="280"/>
      <c r="I192" s="154"/>
      <c r="J192" s="154"/>
    </row>
    <row r="193" spans="1:10" s="2" customFormat="1" ht="63.75">
      <c r="A193" s="643"/>
      <c r="B193" s="5" t="s">
        <v>189</v>
      </c>
      <c r="C193" s="5"/>
      <c r="D193" s="277"/>
      <c r="E193" s="279"/>
      <c r="F193" s="952"/>
      <c r="G193" s="867"/>
      <c r="H193" s="280"/>
      <c r="I193" s="5"/>
      <c r="J193" s="154"/>
    </row>
    <row r="194" spans="1:10" s="2" customFormat="1" ht="25.5">
      <c r="A194" s="643"/>
      <c r="B194" s="5" t="s">
        <v>190</v>
      </c>
      <c r="C194" s="5"/>
      <c r="D194" s="277"/>
      <c r="E194" s="279"/>
      <c r="F194" s="952"/>
      <c r="G194" s="867"/>
      <c r="H194" s="280"/>
      <c r="I194" s="5"/>
      <c r="J194" s="154"/>
    </row>
    <row r="195" spans="1:9" s="108" customFormat="1" ht="12.75">
      <c r="A195" s="542"/>
      <c r="B195" s="282" t="s">
        <v>191</v>
      </c>
      <c r="C195" s="539"/>
      <c r="D195" s="3" t="s">
        <v>26</v>
      </c>
      <c r="E195" s="283">
        <v>4</v>
      </c>
      <c r="F195" s="855"/>
      <c r="G195" s="863">
        <f>E195*F195</f>
        <v>0</v>
      </c>
      <c r="H195" s="111"/>
      <c r="I195" s="154"/>
    </row>
    <row r="196" spans="1:9" s="97" customFormat="1" ht="12.75">
      <c r="A196" s="270"/>
      <c r="B196" s="77"/>
      <c r="C196" s="77"/>
      <c r="D196" s="56"/>
      <c r="E196" s="56"/>
      <c r="F196" s="907"/>
      <c r="G196" s="950"/>
      <c r="I196" s="11"/>
    </row>
    <row r="197" spans="1:7" s="160" customFormat="1" ht="12.75">
      <c r="A197" s="270"/>
      <c r="B197" s="148" t="s">
        <v>192</v>
      </c>
      <c r="C197" s="44"/>
      <c r="D197" s="28"/>
      <c r="E197" s="28"/>
      <c r="F197" s="949"/>
      <c r="G197" s="906">
        <f>SUM(G192:G196)</f>
        <v>0</v>
      </c>
    </row>
    <row r="198" spans="1:9" s="97" customFormat="1" ht="12.75">
      <c r="A198" s="270"/>
      <c r="B198" s="77"/>
      <c r="C198" s="77"/>
      <c r="D198" s="56"/>
      <c r="E198" s="56"/>
      <c r="F198" s="907"/>
      <c r="G198" s="950"/>
      <c r="I198" s="11"/>
    </row>
    <row r="199" spans="1:7" s="286" customFormat="1" ht="12.75">
      <c r="A199" s="644" t="s">
        <v>22</v>
      </c>
      <c r="B199" s="33" t="s">
        <v>193</v>
      </c>
      <c r="C199" s="33"/>
      <c r="D199" s="199"/>
      <c r="E199" s="285"/>
      <c r="F199" s="953"/>
      <c r="G199" s="954"/>
    </row>
    <row r="200" spans="1:7" s="94" customFormat="1" ht="7.5" customHeight="1">
      <c r="A200" s="632"/>
      <c r="B200" s="13"/>
      <c r="C200" s="13"/>
      <c r="D200" s="198"/>
      <c r="E200" s="285"/>
      <c r="F200" s="953"/>
      <c r="G200" s="954"/>
    </row>
    <row r="201" spans="1:8" s="2" customFormat="1" ht="67.5" customHeight="1">
      <c r="A201" s="645"/>
      <c r="B201" s="16" t="s">
        <v>194</v>
      </c>
      <c r="C201" s="16"/>
      <c r="D201" s="34"/>
      <c r="E201" s="287"/>
      <c r="F201" s="955"/>
      <c r="G201" s="956"/>
      <c r="H201" s="288"/>
    </row>
    <row r="202" spans="1:8" s="97" customFormat="1" ht="6" customHeight="1">
      <c r="A202" s="230"/>
      <c r="B202" s="289"/>
      <c r="C202" s="289"/>
      <c r="D202" s="198"/>
      <c r="E202" s="285"/>
      <c r="F202" s="953"/>
      <c r="G202" s="954"/>
      <c r="H202" s="138"/>
    </row>
    <row r="203" spans="1:8" s="97" customFormat="1" ht="63.75" customHeight="1">
      <c r="A203" s="290" t="s">
        <v>23</v>
      </c>
      <c r="B203" s="79" t="s">
        <v>514</v>
      </c>
      <c r="C203" s="7"/>
      <c r="D203" s="10"/>
      <c r="E203" s="131"/>
      <c r="F203" s="877"/>
      <c r="G203" s="863"/>
      <c r="H203" s="291"/>
    </row>
    <row r="204" spans="1:8" s="2" customFormat="1" ht="14.25">
      <c r="A204" s="290"/>
      <c r="B204" s="43" t="s">
        <v>140</v>
      </c>
      <c r="C204" s="357"/>
      <c r="D204" s="10" t="s">
        <v>6</v>
      </c>
      <c r="E204" s="133">
        <v>18.6</v>
      </c>
      <c r="F204" s="877"/>
      <c r="G204" s="863">
        <f>E204*F204</f>
        <v>0</v>
      </c>
      <c r="H204" s="288"/>
    </row>
    <row r="205" spans="1:8" s="97" customFormat="1" ht="6.75" customHeight="1">
      <c r="A205" s="290"/>
      <c r="B205" s="79"/>
      <c r="C205" s="7"/>
      <c r="D205" s="10"/>
      <c r="E205" s="237"/>
      <c r="F205" s="877"/>
      <c r="G205" s="863"/>
      <c r="H205" s="292"/>
    </row>
    <row r="206" spans="1:8" s="97" customFormat="1" ht="90" customHeight="1">
      <c r="A206" s="290" t="s">
        <v>156</v>
      </c>
      <c r="B206" s="79" t="s">
        <v>195</v>
      </c>
      <c r="C206" s="7"/>
      <c r="D206" s="10"/>
      <c r="E206" s="131"/>
      <c r="F206" s="877"/>
      <c r="G206" s="863"/>
      <c r="H206" s="138"/>
    </row>
    <row r="207" spans="1:8" s="97" customFormat="1" ht="14.25">
      <c r="A207" s="290"/>
      <c r="B207" s="43" t="s">
        <v>140</v>
      </c>
      <c r="C207" s="357"/>
      <c r="D207" s="10" t="s">
        <v>6</v>
      </c>
      <c r="E207" s="133">
        <v>86</v>
      </c>
      <c r="F207" s="877"/>
      <c r="G207" s="863">
        <f>E207*F207</f>
        <v>0</v>
      </c>
      <c r="H207" s="291"/>
    </row>
    <row r="208" spans="1:8" s="97" customFormat="1" ht="12.75">
      <c r="A208" s="290"/>
      <c r="B208" s="43"/>
      <c r="C208" s="43"/>
      <c r="D208" s="10"/>
      <c r="E208" s="133"/>
      <c r="F208" s="877"/>
      <c r="G208" s="863"/>
      <c r="H208" s="291"/>
    </row>
    <row r="209" spans="1:7" s="97" customFormat="1" ht="12.75">
      <c r="A209" s="271"/>
      <c r="B209" s="148" t="s">
        <v>197</v>
      </c>
      <c r="C209" s="44"/>
      <c r="D209" s="28"/>
      <c r="E209" s="28"/>
      <c r="F209" s="949"/>
      <c r="G209" s="906">
        <f>SUM(G201:G208)</f>
        <v>0</v>
      </c>
    </row>
    <row r="210" spans="1:7" s="160" customFormat="1" ht="9" customHeight="1">
      <c r="A210" s="271"/>
      <c r="B210" s="45"/>
      <c r="C210" s="45"/>
      <c r="D210" s="9"/>
      <c r="E210" s="88"/>
      <c r="F210" s="931"/>
      <c r="G210" s="957"/>
    </row>
    <row r="211" spans="1:9" s="97" customFormat="1" ht="12.75">
      <c r="A211" s="295" t="s">
        <v>72</v>
      </c>
      <c r="B211" s="13" t="s">
        <v>73</v>
      </c>
      <c r="C211" s="13"/>
      <c r="D211" s="198"/>
      <c r="E211" s="285"/>
      <c r="F211" s="953"/>
      <c r="G211" s="954"/>
      <c r="I211" s="11"/>
    </row>
    <row r="212" spans="1:7" s="11" customFormat="1" ht="8.25" customHeight="1">
      <c r="A212" s="295"/>
      <c r="B212" s="296"/>
      <c r="C212" s="296"/>
      <c r="D212" s="198"/>
      <c r="E212" s="285"/>
      <c r="F212" s="953"/>
      <c r="G212" s="954"/>
    </row>
    <row r="213" spans="1:7" s="11" customFormat="1" ht="51">
      <c r="A213" s="293" t="s">
        <v>74</v>
      </c>
      <c r="B213" s="103" t="s">
        <v>374</v>
      </c>
      <c r="C213" s="109"/>
      <c r="D213" s="39"/>
      <c r="E213" s="2"/>
      <c r="F213" s="902"/>
      <c r="G213" s="958"/>
    </row>
    <row r="214" spans="1:7" s="97" customFormat="1" ht="14.25">
      <c r="A214" s="290"/>
      <c r="B214" s="79" t="s">
        <v>129</v>
      </c>
      <c r="C214" s="7"/>
      <c r="D214" s="10" t="s">
        <v>6</v>
      </c>
      <c r="E214" s="133">
        <v>41.5</v>
      </c>
      <c r="F214" s="877"/>
      <c r="G214" s="863">
        <f>E214*F214</f>
        <v>0</v>
      </c>
    </row>
    <row r="215" spans="1:7" s="11" customFormat="1" ht="9.75" customHeight="1">
      <c r="A215" s="293"/>
      <c r="B215" s="109"/>
      <c r="C215" s="109"/>
      <c r="D215" s="39"/>
      <c r="E215" s="2"/>
      <c r="F215" s="871"/>
      <c r="G215" s="878"/>
    </row>
    <row r="216" spans="1:7" s="11" customFormat="1" ht="38.25">
      <c r="A216" s="290" t="s">
        <v>75</v>
      </c>
      <c r="B216" s="79" t="s">
        <v>375</v>
      </c>
      <c r="C216" s="7"/>
      <c r="D216" s="10"/>
      <c r="E216" s="54"/>
      <c r="F216" s="877"/>
      <c r="G216" s="863"/>
    </row>
    <row r="217" spans="1:7" s="11" customFormat="1" ht="14.25">
      <c r="A217" s="290"/>
      <c r="B217" s="79" t="s">
        <v>129</v>
      </c>
      <c r="C217" s="7"/>
      <c r="D217" s="10" t="s">
        <v>6</v>
      </c>
      <c r="E217" s="133">
        <v>41.5</v>
      </c>
      <c r="F217" s="877"/>
      <c r="G217" s="863">
        <f>E217*F217</f>
        <v>0</v>
      </c>
    </row>
    <row r="218" spans="1:7" s="11" customFormat="1" ht="10.5" customHeight="1">
      <c r="A218" s="290"/>
      <c r="B218" s="79"/>
      <c r="C218" s="7"/>
      <c r="D218" s="10"/>
      <c r="E218" s="54"/>
      <c r="F218" s="877"/>
      <c r="G218" s="863"/>
    </row>
    <row r="219" spans="1:7" s="11" customFormat="1" ht="38.25">
      <c r="A219" s="290" t="s">
        <v>76</v>
      </c>
      <c r="B219" s="79" t="s">
        <v>376</v>
      </c>
      <c r="C219" s="7"/>
      <c r="D219" s="10"/>
      <c r="E219" s="54"/>
      <c r="F219" s="877"/>
      <c r="G219" s="863"/>
    </row>
    <row r="220" spans="1:7" s="94" customFormat="1" ht="14.25">
      <c r="A220" s="290"/>
      <c r="B220" s="79" t="s">
        <v>200</v>
      </c>
      <c r="C220" s="7"/>
      <c r="D220" s="10" t="s">
        <v>6</v>
      </c>
      <c r="E220" s="133">
        <v>41.5</v>
      </c>
      <c r="F220" s="877"/>
      <c r="G220" s="863">
        <f>E220*F220</f>
        <v>0</v>
      </c>
    </row>
    <row r="221" spans="1:7" s="97" customFormat="1" ht="14.25">
      <c r="A221" s="290"/>
      <c r="B221" s="79" t="s">
        <v>201</v>
      </c>
      <c r="C221" s="7"/>
      <c r="D221" s="10" t="s">
        <v>6</v>
      </c>
      <c r="E221" s="133">
        <v>18.8</v>
      </c>
      <c r="F221" s="877"/>
      <c r="G221" s="863">
        <f>E221*F221</f>
        <v>0</v>
      </c>
    </row>
    <row r="222" spans="1:7" s="11" customFormat="1" ht="9" customHeight="1">
      <c r="A222" s="290"/>
      <c r="B222" s="79"/>
      <c r="C222" s="79"/>
      <c r="D222" s="10"/>
      <c r="E222" s="237"/>
      <c r="F222" s="877"/>
      <c r="G222" s="863"/>
    </row>
    <row r="223" spans="1:7" s="11" customFormat="1" ht="12.75">
      <c r="A223" s="271"/>
      <c r="B223" s="209" t="s">
        <v>206</v>
      </c>
      <c r="C223" s="67"/>
      <c r="D223" s="222"/>
      <c r="E223" s="297"/>
      <c r="F223" s="929"/>
      <c r="G223" s="959">
        <f>SUM(G213:G222)</f>
        <v>0</v>
      </c>
    </row>
    <row r="224" spans="1:7" s="11" customFormat="1" ht="12.75">
      <c r="A224" s="271"/>
      <c r="B224" s="55"/>
      <c r="C224" s="55"/>
      <c r="D224" s="9"/>
      <c r="E224" s="88"/>
      <c r="F224" s="931"/>
      <c r="G224" s="957"/>
    </row>
    <row r="225" spans="1:7" s="11" customFormat="1" ht="12.75">
      <c r="A225" s="632" t="s">
        <v>77</v>
      </c>
      <c r="B225" s="13" t="s">
        <v>67</v>
      </c>
      <c r="C225" s="13"/>
      <c r="D225" s="56"/>
      <c r="E225" s="150"/>
      <c r="F225" s="903"/>
      <c r="G225" s="902"/>
    </row>
    <row r="226" spans="1:7" s="11" customFormat="1" ht="8.25" customHeight="1">
      <c r="A226" s="632"/>
      <c r="B226" s="13"/>
      <c r="C226" s="13"/>
      <c r="D226" s="56"/>
      <c r="E226" s="150"/>
      <c r="F226" s="903"/>
      <c r="G226" s="902"/>
    </row>
    <row r="227" spans="1:7" s="11" customFormat="1" ht="38.25">
      <c r="A227" s="290"/>
      <c r="B227" s="298" t="s">
        <v>68</v>
      </c>
      <c r="C227" s="298"/>
      <c r="D227" s="10"/>
      <c r="E227" s="237"/>
      <c r="F227" s="877"/>
      <c r="G227" s="863"/>
    </row>
    <row r="228" spans="1:7" s="97" customFormat="1" ht="12.75">
      <c r="A228" s="290"/>
      <c r="B228" s="298"/>
      <c r="C228" s="298"/>
      <c r="D228" s="10"/>
      <c r="E228" s="237"/>
      <c r="F228" s="877"/>
      <c r="G228" s="863"/>
    </row>
    <row r="229" spans="1:7" s="11" customFormat="1" ht="38.25">
      <c r="A229" s="293" t="s">
        <v>79</v>
      </c>
      <c r="B229" s="359" t="s">
        <v>250</v>
      </c>
      <c r="C229" s="5"/>
      <c r="F229" s="904"/>
      <c r="G229" s="863"/>
    </row>
    <row r="230" spans="1:7" s="160" customFormat="1" ht="12.75">
      <c r="A230" s="293"/>
      <c r="B230" s="27" t="s">
        <v>251</v>
      </c>
      <c r="C230" s="5"/>
      <c r="D230" s="61" t="s">
        <v>65</v>
      </c>
      <c r="E230" s="251">
        <v>8</v>
      </c>
      <c r="F230" s="904"/>
      <c r="G230" s="863">
        <f>ROUND(E230*F230,2)</f>
        <v>0</v>
      </c>
    </row>
    <row r="231" spans="1:7" s="50" customFormat="1" ht="12.75">
      <c r="A231" s="632"/>
      <c r="B231" s="18"/>
      <c r="D231" s="64"/>
      <c r="E231" s="361"/>
      <c r="F231" s="960"/>
      <c r="G231" s="872"/>
    </row>
    <row r="232" spans="1:7" s="50" customFormat="1" ht="27">
      <c r="A232" s="646" t="s">
        <v>80</v>
      </c>
      <c r="B232" s="18" t="s">
        <v>453</v>
      </c>
      <c r="C232" s="64"/>
      <c r="D232" s="65"/>
      <c r="E232" s="613"/>
      <c r="F232" s="961"/>
      <c r="G232" s="948"/>
    </row>
    <row r="233" spans="1:7" s="50" customFormat="1" ht="12.75">
      <c r="A233" s="632"/>
      <c r="B233" s="18"/>
      <c r="D233" s="64" t="s">
        <v>18</v>
      </c>
      <c r="E233" s="65">
        <v>17</v>
      </c>
      <c r="F233" s="960"/>
      <c r="G233" s="872">
        <f>E233*F233</f>
        <v>0</v>
      </c>
    </row>
    <row r="234" spans="1:7" s="54" customFormat="1" ht="27">
      <c r="A234" s="299" t="s">
        <v>81</v>
      </c>
      <c r="B234" s="27" t="s">
        <v>452</v>
      </c>
      <c r="C234" s="5"/>
      <c r="D234" s="61"/>
      <c r="E234" s="61"/>
      <c r="F234" s="904"/>
      <c r="G234" s="905"/>
    </row>
    <row r="235" spans="1:7" s="11" customFormat="1" ht="12.75">
      <c r="A235" s="647"/>
      <c r="B235" s="41" t="s">
        <v>196</v>
      </c>
      <c r="C235" s="5"/>
      <c r="D235" s="61" t="s">
        <v>18</v>
      </c>
      <c r="E235" s="134">
        <v>58</v>
      </c>
      <c r="F235" s="884"/>
      <c r="G235" s="863">
        <f>E235*F235</f>
        <v>0</v>
      </c>
    </row>
    <row r="236" spans="1:7" s="11" customFormat="1" ht="12.75">
      <c r="A236" s="647"/>
      <c r="B236" s="27"/>
      <c r="C236" s="5"/>
      <c r="D236" s="61"/>
      <c r="E236" s="300"/>
      <c r="F236" s="884"/>
      <c r="G236" s="863"/>
    </row>
    <row r="237" spans="1:7" s="50" customFormat="1" ht="25.5">
      <c r="A237" s="646" t="s">
        <v>321</v>
      </c>
      <c r="B237" s="18" t="s">
        <v>214</v>
      </c>
      <c r="D237" s="64"/>
      <c r="E237" s="65"/>
      <c r="F237" s="960"/>
      <c r="G237" s="960"/>
    </row>
    <row r="238" spans="1:7" s="50" customFormat="1" ht="12.75">
      <c r="A238" s="632"/>
      <c r="B238" s="18" t="s">
        <v>215</v>
      </c>
      <c r="D238" s="64" t="s">
        <v>26</v>
      </c>
      <c r="E238" s="65">
        <v>2</v>
      </c>
      <c r="F238" s="960"/>
      <c r="G238" s="872">
        <f>E238*F238</f>
        <v>0</v>
      </c>
    </row>
    <row r="239" spans="1:7" s="50" customFormat="1" ht="12.75">
      <c r="A239" s="646"/>
      <c r="B239" s="18"/>
      <c r="D239" s="64"/>
      <c r="E239" s="64"/>
      <c r="F239" s="962"/>
      <c r="G239" s="872"/>
    </row>
    <row r="240" spans="1:7" s="301" customFormat="1" ht="25.5">
      <c r="A240" s="290" t="s">
        <v>388</v>
      </c>
      <c r="B240" s="27" t="s">
        <v>71</v>
      </c>
      <c r="C240" s="5"/>
      <c r="D240" s="11"/>
      <c r="E240" s="59"/>
      <c r="F240" s="904"/>
      <c r="G240" s="863"/>
    </row>
    <row r="241" spans="1:7" s="301" customFormat="1" ht="12.75">
      <c r="A241" s="290"/>
      <c r="B241" s="27" t="s">
        <v>212</v>
      </c>
      <c r="C241" s="5"/>
      <c r="D241" s="61" t="s">
        <v>26</v>
      </c>
      <c r="E241" s="59">
        <v>5</v>
      </c>
      <c r="F241" s="904"/>
      <c r="G241" s="863">
        <f>E241*F241</f>
        <v>0</v>
      </c>
    </row>
    <row r="242" spans="1:7" s="301" customFormat="1" ht="12.75">
      <c r="A242" s="290"/>
      <c r="B242" s="27"/>
      <c r="C242" s="5"/>
      <c r="D242" s="61"/>
      <c r="E242" s="59"/>
      <c r="F242" s="904"/>
      <c r="G242" s="863"/>
    </row>
    <row r="243" spans="1:7" s="301" customFormat="1" ht="12.75">
      <c r="A243" s="290" t="s">
        <v>389</v>
      </c>
      <c r="B243" s="79" t="s">
        <v>217</v>
      </c>
      <c r="C243" s="7"/>
      <c r="D243" s="302"/>
      <c r="E243" s="59"/>
      <c r="F243" s="904"/>
      <c r="G243" s="905"/>
    </row>
    <row r="244" spans="1:7" s="301" customFormat="1" ht="12.75">
      <c r="A244" s="290"/>
      <c r="B244" s="109" t="s">
        <v>123</v>
      </c>
      <c r="C244" s="109"/>
      <c r="D244" s="4" t="s">
        <v>65</v>
      </c>
      <c r="E244" s="59">
        <v>1</v>
      </c>
      <c r="F244" s="904"/>
      <c r="G244" s="863">
        <f>E244*F244</f>
        <v>0</v>
      </c>
    </row>
    <row r="245" spans="1:7" s="301" customFormat="1" ht="9" customHeight="1">
      <c r="A245" s="290"/>
      <c r="B245" s="109"/>
      <c r="C245" s="109"/>
      <c r="D245" s="4"/>
      <c r="E245" s="59"/>
      <c r="F245" s="904"/>
      <c r="G245" s="905"/>
    </row>
    <row r="246" spans="1:7" s="303" customFormat="1" ht="12.75">
      <c r="A246" s="271"/>
      <c r="B246" s="148" t="s">
        <v>219</v>
      </c>
      <c r="C246" s="44"/>
      <c r="D246" s="28"/>
      <c r="E246" s="28"/>
      <c r="F246" s="949"/>
      <c r="G246" s="906">
        <f>SUM(G227:G245)</f>
        <v>0</v>
      </c>
    </row>
    <row r="247" spans="1:7" s="301" customFormat="1" ht="9.75" customHeight="1">
      <c r="A247" s="271"/>
      <c r="B247" s="77"/>
      <c r="C247" s="77"/>
      <c r="D247" s="56"/>
      <c r="E247" s="56"/>
      <c r="F247" s="907"/>
      <c r="G247" s="950"/>
    </row>
    <row r="248" spans="1:7" s="97" customFormat="1" ht="12.75">
      <c r="A248" s="632" t="s">
        <v>198</v>
      </c>
      <c r="B248" s="13" t="s">
        <v>220</v>
      </c>
      <c r="C248" s="13"/>
      <c r="D248" s="39"/>
      <c r="E248" s="39"/>
      <c r="F248" s="871"/>
      <c r="G248" s="863"/>
    </row>
    <row r="249" spans="1:7" s="97" customFormat="1" ht="12.75" customHeight="1">
      <c r="A249" s="632"/>
      <c r="B249" s="13"/>
      <c r="C249" s="13"/>
      <c r="D249" s="39"/>
      <c r="E249" s="39"/>
      <c r="F249" s="871"/>
      <c r="G249" s="863"/>
    </row>
    <row r="250" spans="1:35" s="2" customFormat="1" ht="25.5">
      <c r="A250" s="284" t="s">
        <v>199</v>
      </c>
      <c r="B250" s="5" t="s">
        <v>281</v>
      </c>
      <c r="C250" s="11"/>
      <c r="D250" s="269"/>
      <c r="E250" s="159"/>
      <c r="F250" s="908"/>
      <c r="G250" s="908"/>
      <c r="H250" s="541"/>
      <c r="I250" s="69"/>
      <c r="J250" s="70"/>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row>
    <row r="251" spans="1:35" s="2" customFormat="1" ht="12.75">
      <c r="A251" s="293"/>
      <c r="B251" s="45" t="s">
        <v>57</v>
      </c>
      <c r="D251" s="75" t="s">
        <v>26</v>
      </c>
      <c r="E251" s="368">
        <v>2</v>
      </c>
      <c r="F251" s="908"/>
      <c r="G251" s="863">
        <f>E251*F251</f>
        <v>0</v>
      </c>
      <c r="I251" s="66"/>
      <c r="J251" s="70"/>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row>
    <row r="252" spans="1:35" s="2" customFormat="1" ht="12.75">
      <c r="A252" s="293"/>
      <c r="B252" s="45"/>
      <c r="D252" s="88"/>
      <c r="E252" s="159"/>
      <c r="F252" s="963"/>
      <c r="G252" s="863"/>
      <c r="I252" s="69"/>
      <c r="J252" s="70"/>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row>
    <row r="253" spans="1:35" s="2" customFormat="1" ht="25.5">
      <c r="A253" s="284" t="s">
        <v>202</v>
      </c>
      <c r="B253" s="5" t="s">
        <v>82</v>
      </c>
      <c r="D253" s="364"/>
      <c r="E253" s="159"/>
      <c r="F253" s="908"/>
      <c r="G253" s="863"/>
      <c r="I253" s="69"/>
      <c r="J253" s="70"/>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row>
    <row r="254" spans="1:35" s="2" customFormat="1" ht="12.75">
      <c r="A254" s="293"/>
      <c r="B254" s="76" t="s">
        <v>83</v>
      </c>
      <c r="D254" s="75" t="s">
        <v>26</v>
      </c>
      <c r="E254" s="159">
        <v>10</v>
      </c>
      <c r="F254" s="908"/>
      <c r="G254" s="863">
        <f aca="true" t="shared" si="0" ref="G254:G260">E254*F254</f>
        <v>0</v>
      </c>
      <c r="I254" s="69"/>
      <c r="J254" s="70"/>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row>
    <row r="255" spans="1:35" s="2" customFormat="1" ht="12.75">
      <c r="A255" s="293"/>
      <c r="B255" s="76" t="s">
        <v>84</v>
      </c>
      <c r="D255" s="75" t="s">
        <v>26</v>
      </c>
      <c r="E255" s="159">
        <v>10</v>
      </c>
      <c r="F255" s="908"/>
      <c r="G255" s="863">
        <f t="shared" si="0"/>
        <v>0</v>
      </c>
      <c r="I255" s="69"/>
      <c r="J255" s="70"/>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row>
    <row r="256" spans="1:35" s="2" customFormat="1" ht="12.75">
      <c r="A256" s="293"/>
      <c r="B256" s="76" t="s">
        <v>85</v>
      </c>
      <c r="D256" s="75" t="s">
        <v>26</v>
      </c>
      <c r="E256" s="159">
        <v>12</v>
      </c>
      <c r="F256" s="908"/>
      <c r="G256" s="863">
        <f t="shared" si="0"/>
        <v>0</v>
      </c>
      <c r="I256" s="69"/>
      <c r="J256" s="70"/>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row>
    <row r="257" spans="1:35" s="2" customFormat="1" ht="12.75">
      <c r="A257" s="293"/>
      <c r="B257" s="76" t="s">
        <v>86</v>
      </c>
      <c r="D257" s="75" t="s">
        <v>26</v>
      </c>
      <c r="E257" s="159">
        <v>12</v>
      </c>
      <c r="F257" s="908"/>
      <c r="G257" s="863">
        <f t="shared" si="0"/>
        <v>0</v>
      </c>
      <c r="I257" s="69"/>
      <c r="J257" s="70"/>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row>
    <row r="258" spans="1:35" s="2" customFormat="1" ht="12.75">
      <c r="A258" s="293"/>
      <c r="B258" s="76" t="s">
        <v>87</v>
      </c>
      <c r="D258" s="75" t="s">
        <v>26</v>
      </c>
      <c r="E258" s="159">
        <v>8</v>
      </c>
      <c r="F258" s="908"/>
      <c r="G258" s="863">
        <f t="shared" si="0"/>
        <v>0</v>
      </c>
      <c r="I258" s="69"/>
      <c r="J258" s="70"/>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row>
    <row r="259" spans="1:35" s="2" customFormat="1" ht="12.75">
      <c r="A259" s="293"/>
      <c r="B259" s="76" t="s">
        <v>88</v>
      </c>
      <c r="D259" s="75" t="s">
        <v>26</v>
      </c>
      <c r="E259" s="159">
        <v>8</v>
      </c>
      <c r="F259" s="908"/>
      <c r="G259" s="863">
        <f t="shared" si="0"/>
        <v>0</v>
      </c>
      <c r="I259" s="69"/>
      <c r="J259" s="70"/>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row>
    <row r="260" spans="1:35" s="2" customFormat="1" ht="12.75">
      <c r="A260" s="293"/>
      <c r="B260" s="76" t="s">
        <v>89</v>
      </c>
      <c r="D260" s="8" t="s">
        <v>26</v>
      </c>
      <c r="E260" s="159">
        <v>14</v>
      </c>
      <c r="F260" s="908"/>
      <c r="G260" s="863">
        <f t="shared" si="0"/>
        <v>0</v>
      </c>
      <c r="I260" s="69"/>
      <c r="J260" s="70"/>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row>
    <row r="261" spans="1:35" s="2" customFormat="1" ht="12.75">
      <c r="A261" s="293"/>
      <c r="B261" s="45"/>
      <c r="C261" s="368"/>
      <c r="D261" s="159"/>
      <c r="E261" s="69"/>
      <c r="F261" s="863"/>
      <c r="G261" s="964"/>
      <c r="I261" s="69"/>
      <c r="J261" s="70"/>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row>
    <row r="262" spans="1:7" s="11" customFormat="1" ht="25.5">
      <c r="A262" s="633" t="s">
        <v>204</v>
      </c>
      <c r="B262" s="79" t="s">
        <v>222</v>
      </c>
      <c r="C262" s="7"/>
      <c r="D262" s="10"/>
      <c r="E262" s="131"/>
      <c r="F262" s="863"/>
      <c r="G262" s="863"/>
    </row>
    <row r="263" spans="1:7" s="11" customFormat="1" ht="12.75">
      <c r="A263" s="641"/>
      <c r="B263" s="109" t="s">
        <v>123</v>
      </c>
      <c r="C263" s="109"/>
      <c r="D263" s="4" t="s">
        <v>65</v>
      </c>
      <c r="E263" s="304">
        <v>1</v>
      </c>
      <c r="F263" s="928"/>
      <c r="G263" s="867">
        <f>SUM(E263*F263)</f>
        <v>0</v>
      </c>
    </row>
    <row r="264" spans="1:7" s="11" customFormat="1" ht="9.75" customHeight="1">
      <c r="A264" s="290"/>
      <c r="B264" s="46"/>
      <c r="C264" s="46"/>
      <c r="D264" s="10"/>
      <c r="E264" s="131"/>
      <c r="F264" s="884"/>
      <c r="G264" s="884"/>
    </row>
    <row r="265" spans="1:7" s="11" customFormat="1" ht="12.75">
      <c r="A265" s="147"/>
      <c r="B265" s="148" t="s">
        <v>223</v>
      </c>
      <c r="C265" s="44"/>
      <c r="D265" s="28"/>
      <c r="E265" s="28"/>
      <c r="F265" s="965"/>
      <c r="G265" s="959">
        <f>SUM(G250:G264)</f>
        <v>0</v>
      </c>
    </row>
    <row r="266" spans="1:7" s="11" customFormat="1" ht="12.75">
      <c r="A266" s="290"/>
      <c r="B266" s="46"/>
      <c r="C266" s="46"/>
      <c r="D266" s="10"/>
      <c r="E266" s="131"/>
      <c r="F266" s="884"/>
      <c r="G266" s="884"/>
    </row>
    <row r="267" spans="1:7" s="160" customFormat="1" ht="12.75">
      <c r="A267" s="290"/>
      <c r="B267" s="46"/>
      <c r="C267" s="46"/>
      <c r="D267" s="10"/>
      <c r="E267" s="131"/>
      <c r="F267" s="884"/>
      <c r="G267" s="884"/>
    </row>
    <row r="268" spans="1:7" s="160" customFormat="1" ht="12.75">
      <c r="A268" s="648"/>
      <c r="B268" s="306" t="s">
        <v>4</v>
      </c>
      <c r="C268" s="307"/>
      <c r="D268" s="308"/>
      <c r="E268" s="309"/>
      <c r="F268" s="966"/>
      <c r="G268" s="966"/>
    </row>
    <row r="269" spans="1:7" s="11" customFormat="1" ht="12.75">
      <c r="A269" s="649"/>
      <c r="B269" s="307"/>
      <c r="C269" s="307"/>
      <c r="D269" s="308"/>
      <c r="E269" s="311"/>
      <c r="F269" s="966"/>
      <c r="G269" s="967"/>
    </row>
    <row r="270" spans="1:7" s="11" customFormat="1" ht="12.75">
      <c r="A270" s="270" t="s">
        <v>2</v>
      </c>
      <c r="B270" s="307" t="s">
        <v>25</v>
      </c>
      <c r="C270" s="307"/>
      <c r="D270" s="308"/>
      <c r="E270" s="311"/>
      <c r="F270" s="968"/>
      <c r="G270" s="969">
        <f>G56</f>
        <v>0</v>
      </c>
    </row>
    <row r="271" spans="1:7" s="11" customFormat="1" ht="12.75">
      <c r="A271" s="270"/>
      <c r="B271" s="307"/>
      <c r="C271" s="307"/>
      <c r="D271" s="308"/>
      <c r="E271" s="311"/>
      <c r="F271" s="970"/>
      <c r="G271" s="950"/>
    </row>
    <row r="272" spans="1:7" s="11" customFormat="1" ht="12.75">
      <c r="A272" s="270" t="s">
        <v>3</v>
      </c>
      <c r="B272" s="312" t="str">
        <f>B58</f>
        <v>ZIDARSKI  RADOVI</v>
      </c>
      <c r="C272" s="307"/>
      <c r="D272" s="308"/>
      <c r="E272" s="311"/>
      <c r="F272" s="968"/>
      <c r="G272" s="969">
        <f>G82</f>
        <v>0</v>
      </c>
    </row>
    <row r="273" spans="1:7" s="11" customFormat="1" ht="12.75">
      <c r="A273" s="270"/>
      <c r="B273" s="307"/>
      <c r="C273" s="307"/>
      <c r="D273" s="308"/>
      <c r="E273" s="311"/>
      <c r="F273" s="970"/>
      <c r="G273" s="950"/>
    </row>
    <row r="274" spans="1:7" s="11" customFormat="1" ht="12.75">
      <c r="A274" s="270" t="s">
        <v>8</v>
      </c>
      <c r="B274" s="593" t="str">
        <f>B84</f>
        <v> IZOLATERSKI RADOVI</v>
      </c>
      <c r="C274" s="307"/>
      <c r="D274" s="308"/>
      <c r="E274" s="311"/>
      <c r="F274" s="968"/>
      <c r="G274" s="969">
        <f>G90</f>
        <v>0</v>
      </c>
    </row>
    <row r="275" spans="1:7" s="11" customFormat="1" ht="12.75">
      <c r="A275" s="270"/>
      <c r="B275" s="307"/>
      <c r="C275" s="307"/>
      <c r="D275" s="308"/>
      <c r="E275" s="311"/>
      <c r="F275" s="970"/>
      <c r="G275" s="950"/>
    </row>
    <row r="276" spans="1:7" s="11" customFormat="1" ht="12.75">
      <c r="A276" s="270" t="s">
        <v>16</v>
      </c>
      <c r="B276" s="756" t="str">
        <f>B92</f>
        <v>VODOVOD, KANALIZACIJA I SANITARNA OPREMA</v>
      </c>
      <c r="C276" s="757"/>
      <c r="D276" s="758"/>
      <c r="E276" s="311"/>
      <c r="F276" s="968"/>
      <c r="G276" s="969">
        <f>G186</f>
        <v>0</v>
      </c>
    </row>
    <row r="277" spans="1:7" s="11" customFormat="1" ht="10.5" customHeight="1">
      <c r="A277" s="270"/>
      <c r="B277" s="307"/>
      <c r="C277" s="307"/>
      <c r="D277" s="308"/>
      <c r="E277" s="311"/>
      <c r="F277" s="970"/>
      <c r="G277" s="950"/>
    </row>
    <row r="278" spans="1:9" s="11" customFormat="1" ht="12.75">
      <c r="A278" s="270" t="s">
        <v>19</v>
      </c>
      <c r="B278" s="756" t="str">
        <f>B188</f>
        <v>STOLARSKI I PVC RADOVI</v>
      </c>
      <c r="C278" s="757"/>
      <c r="D278" s="758"/>
      <c r="E278" s="311"/>
      <c r="F278" s="968"/>
      <c r="G278" s="969">
        <f>G197</f>
        <v>0</v>
      </c>
      <c r="H278" s="88"/>
      <c r="I278" s="88"/>
    </row>
    <row r="279" spans="1:7" s="11" customFormat="1" ht="12.75">
      <c r="A279" s="270"/>
      <c r="B279" s="307"/>
      <c r="C279" s="307"/>
      <c r="D279" s="308"/>
      <c r="E279" s="311"/>
      <c r="F279" s="970"/>
      <c r="G279" s="950"/>
    </row>
    <row r="280" spans="1:7" s="2" customFormat="1" ht="12.75">
      <c r="A280" s="270" t="s">
        <v>22</v>
      </c>
      <c r="B280" s="756" t="str">
        <f>B199</f>
        <v>KERAMIČARSKI  RADOVI</v>
      </c>
      <c r="C280" s="757"/>
      <c r="D280" s="758"/>
      <c r="E280" s="311"/>
      <c r="F280" s="968"/>
      <c r="G280" s="969">
        <f>G209</f>
        <v>0</v>
      </c>
    </row>
    <row r="281" spans="1:7" s="2" customFormat="1" ht="12.75">
      <c r="A281" s="270"/>
      <c r="B281" s="307"/>
      <c r="C281" s="307"/>
      <c r="D281" s="308"/>
      <c r="E281" s="311"/>
      <c r="F281" s="970"/>
      <c r="G281" s="950"/>
    </row>
    <row r="282" spans="1:7" s="2" customFormat="1" ht="12.75">
      <c r="A282" s="270" t="s">
        <v>72</v>
      </c>
      <c r="B282" s="77" t="str">
        <f>B211</f>
        <v>BOJADISARSKI I LIČILAČKI RADOVI</v>
      </c>
      <c r="C282" s="77"/>
      <c r="D282" s="56"/>
      <c r="E282" s="56"/>
      <c r="F282" s="971"/>
      <c r="G282" s="969">
        <f>G223</f>
        <v>0</v>
      </c>
    </row>
    <row r="283" spans="1:7" ht="12.75">
      <c r="A283" s="270"/>
      <c r="B283" s="77"/>
      <c r="C283" s="77"/>
      <c r="D283" s="56"/>
      <c r="E283" s="56"/>
      <c r="F283" s="907"/>
      <c r="G283" s="950"/>
    </row>
    <row r="284" spans="1:7" ht="12.75">
      <c r="A284" s="270" t="s">
        <v>77</v>
      </c>
      <c r="B284" s="307" t="str">
        <f>B225</f>
        <v>ELEKTRO  RADOVI</v>
      </c>
      <c r="C284" s="307"/>
      <c r="D284" s="308"/>
      <c r="E284" s="311"/>
      <c r="F284" s="968"/>
      <c r="G284" s="969">
        <f>G246</f>
        <v>0</v>
      </c>
    </row>
    <row r="285" spans="1:7" ht="12.75">
      <c r="A285" s="270"/>
      <c r="B285" s="307"/>
      <c r="C285" s="307"/>
      <c r="D285" s="308"/>
      <c r="E285" s="311"/>
      <c r="F285" s="970"/>
      <c r="G285" s="950"/>
    </row>
    <row r="286" spans="1:7" s="83" customFormat="1" ht="12.75">
      <c r="A286" s="270" t="s">
        <v>198</v>
      </c>
      <c r="B286" s="307" t="str">
        <f>B248</f>
        <v>OSTALI RADOVI</v>
      </c>
      <c r="C286" s="307"/>
      <c r="D286" s="308"/>
      <c r="E286" s="311"/>
      <c r="F286" s="970"/>
      <c r="G286" s="950">
        <f>G265</f>
        <v>0</v>
      </c>
    </row>
    <row r="287" spans="1:7" ht="12.75">
      <c r="A287" s="270"/>
      <c r="B287" s="307"/>
      <c r="C287" s="307"/>
      <c r="D287" s="308"/>
      <c r="E287" s="269"/>
      <c r="F287" s="902"/>
      <c r="G287" s="950"/>
    </row>
    <row r="288" spans="1:7" s="382" customFormat="1" ht="12.75">
      <c r="A288" s="629"/>
      <c r="B288" s="524" t="s">
        <v>279</v>
      </c>
      <c r="C288" s="524"/>
      <c r="D288" s="525"/>
      <c r="E288" s="525"/>
      <c r="F288" s="972"/>
      <c r="G288" s="909">
        <f>SUM(G269:G287)</f>
        <v>0</v>
      </c>
    </row>
    <row r="289" spans="1:7" ht="12.75">
      <c r="A289" s="270"/>
      <c r="B289" s="318"/>
      <c r="C289" s="318"/>
      <c r="D289" s="319"/>
      <c r="E289" s="269"/>
      <c r="F289" s="902"/>
      <c r="G289" s="950"/>
    </row>
  </sheetData>
  <sheetProtection/>
  <mergeCells count="7">
    <mergeCell ref="B276:D276"/>
    <mergeCell ref="B278:D278"/>
    <mergeCell ref="B280:D280"/>
    <mergeCell ref="C3:C4"/>
    <mergeCell ref="D3:D4"/>
    <mergeCell ref="E3:E4"/>
    <mergeCell ref="B186:D186"/>
  </mergeCells>
  <printOptions/>
  <pageMargins left="0.984251968503937" right="0.3937007874015748" top="0.9055118110236221" bottom="1.1811023622047245" header="0.8267716535433072" footer="0.3937007874015748"/>
  <pageSetup horizontalDpi="600" verticalDpi="600" orientation="portrait" paperSize="9" r:id="rId2"/>
  <headerFooter alignWithMargins="0">
    <oddHeader>&amp;R&amp;"Arial,Italic"&amp;8Troškovnik radova</oddHeader>
    <oddFooter>&amp;L&amp;"Arial,Italic"&amp;8Sanacija sanitarnih čvorova OŠ Komiža&amp;R&amp;"Arial,Italic"&amp;8&amp;P</oddFooter>
  </headerFooter>
  <rowBreaks count="7" manualBreakCount="7">
    <brk id="32" max="255" man="1"/>
    <brk id="56" max="255" man="1"/>
    <brk id="101" max="255" man="1"/>
    <brk id="170" max="255" man="1"/>
    <brk id="197" max="255" man="1"/>
    <brk id="223" max="255" man="1"/>
    <brk id="260" max="255" man="1"/>
  </rowBreaks>
  <drawing r:id="rId1"/>
</worksheet>
</file>

<file path=xl/worksheets/sheet3.xml><?xml version="1.0" encoding="utf-8"?>
<worksheet xmlns="http://schemas.openxmlformats.org/spreadsheetml/2006/main" xmlns:r="http://schemas.openxmlformats.org/officeDocument/2006/relationships">
  <dimension ref="A1:AI274"/>
  <sheetViews>
    <sheetView view="pageBreakPreview" zoomScaleSheetLayoutView="100" zoomScalePageLayoutView="0" workbookViewId="0" topLeftCell="A242">
      <selection activeCell="I3" sqref="I3"/>
    </sheetView>
  </sheetViews>
  <sheetFormatPr defaultColWidth="9.140625" defaultRowHeight="12.75"/>
  <cols>
    <col min="1" max="1" width="5.421875" style="656" customWidth="1"/>
    <col min="2" max="2" width="41.421875" style="82" customWidth="1"/>
    <col min="3" max="3" width="9.00390625" style="82" customWidth="1"/>
    <col min="4" max="4" width="7.140625" style="82" customWidth="1"/>
    <col min="5" max="5" width="6.57421875" style="142" customWidth="1"/>
    <col min="6" max="6" width="9.421875" style="973" customWidth="1"/>
    <col min="7" max="7" width="10.140625" style="973" customWidth="1"/>
    <col min="8" max="12" width="21.140625" style="82" customWidth="1"/>
    <col min="13" max="16384" width="9.140625" style="82" customWidth="1"/>
  </cols>
  <sheetData>
    <row r="1" spans="1:7" ht="8.25" customHeight="1">
      <c r="A1" s="615"/>
      <c r="B1" s="80"/>
      <c r="C1" s="80"/>
      <c r="D1" s="80"/>
      <c r="E1" s="81"/>
      <c r="F1" s="848"/>
      <c r="G1" s="848"/>
    </row>
    <row r="2" spans="1:9" s="382" customFormat="1" ht="9.75" customHeight="1">
      <c r="A2" s="616"/>
      <c r="B2" s="567"/>
      <c r="C2" s="384"/>
      <c r="D2" s="385"/>
      <c r="E2" s="386"/>
      <c r="F2" s="880"/>
      <c r="G2" s="850"/>
      <c r="I2" s="381"/>
    </row>
    <row r="3" spans="1:7" s="88" customFormat="1" ht="12.75">
      <c r="A3" s="617"/>
      <c r="B3" s="87"/>
      <c r="C3" s="750" t="s">
        <v>91</v>
      </c>
      <c r="D3" s="752" t="s">
        <v>92</v>
      </c>
      <c r="E3" s="754" t="s">
        <v>93</v>
      </c>
      <c r="F3" s="845" t="s">
        <v>94</v>
      </c>
      <c r="G3" s="846" t="s">
        <v>95</v>
      </c>
    </row>
    <row r="4" spans="1:7" s="88" customFormat="1" ht="12.75">
      <c r="A4" s="617"/>
      <c r="B4" s="89"/>
      <c r="C4" s="751"/>
      <c r="D4" s="753"/>
      <c r="E4" s="755"/>
      <c r="F4" s="847" t="s">
        <v>96</v>
      </c>
      <c r="G4" s="847" t="s">
        <v>96</v>
      </c>
    </row>
    <row r="5" spans="1:8" s="382" customFormat="1" ht="15">
      <c r="A5" s="449"/>
      <c r="B5" s="378"/>
      <c r="C5" s="378"/>
      <c r="D5" s="379"/>
      <c r="E5" s="380"/>
      <c r="F5" s="916"/>
      <c r="G5" s="849"/>
      <c r="H5" s="381"/>
    </row>
    <row r="6" spans="1:9" s="382" customFormat="1" ht="15">
      <c r="A6" s="616"/>
      <c r="B6" s="567" t="s">
        <v>308</v>
      </c>
      <c r="C6" s="384"/>
      <c r="D6" s="385"/>
      <c r="E6" s="386"/>
      <c r="F6" s="880"/>
      <c r="G6" s="850"/>
      <c r="I6" s="381"/>
    </row>
    <row r="7" spans="1:7" s="88" customFormat="1" ht="6.75" customHeight="1">
      <c r="A7" s="617"/>
      <c r="B7" s="89"/>
      <c r="C7" s="90"/>
      <c r="D7" s="91"/>
      <c r="E7" s="92"/>
      <c r="F7" s="917"/>
      <c r="G7" s="917"/>
    </row>
    <row r="8" spans="1:11" s="15" customFormat="1" ht="12.75">
      <c r="A8" s="12" t="s">
        <v>2</v>
      </c>
      <c r="B8" s="13" t="s">
        <v>25</v>
      </c>
      <c r="C8" s="13"/>
      <c r="D8" s="14"/>
      <c r="E8" s="93"/>
      <c r="F8" s="863"/>
      <c r="G8" s="863"/>
      <c r="H8" s="94"/>
      <c r="I8" s="94"/>
      <c r="J8" s="94"/>
      <c r="K8" s="94"/>
    </row>
    <row r="9" spans="1:11" s="15" customFormat="1" ht="9" customHeight="1">
      <c r="A9" s="12"/>
      <c r="B9" s="13"/>
      <c r="C9" s="13"/>
      <c r="D9" s="14"/>
      <c r="E9" s="93"/>
      <c r="F9" s="863"/>
      <c r="G9" s="863"/>
      <c r="H9" s="94"/>
      <c r="I9" s="94"/>
      <c r="J9" s="94"/>
      <c r="K9" s="94"/>
    </row>
    <row r="10" spans="1:7" s="573" customFormat="1" ht="51">
      <c r="A10" s="45" t="s">
        <v>0</v>
      </c>
      <c r="B10" s="79" t="s">
        <v>337</v>
      </c>
      <c r="C10" s="62"/>
      <c r="D10" s="571"/>
      <c r="E10" s="572"/>
      <c r="F10" s="854"/>
      <c r="G10" s="854"/>
    </row>
    <row r="11" spans="1:7" s="573" customFormat="1" ht="12.75">
      <c r="A11" s="281"/>
      <c r="B11" s="62" t="s">
        <v>322</v>
      </c>
      <c r="C11" s="62"/>
      <c r="D11" s="571" t="s">
        <v>65</v>
      </c>
      <c r="E11" s="574">
        <v>1</v>
      </c>
      <c r="F11" s="855"/>
      <c r="G11" s="855">
        <f>E11*F11</f>
        <v>0</v>
      </c>
    </row>
    <row r="12" spans="1:7" s="573" customFormat="1" ht="12.75">
      <c r="A12" s="281"/>
      <c r="B12" s="62"/>
      <c r="C12" s="62"/>
      <c r="D12" s="571"/>
      <c r="E12" s="572"/>
      <c r="F12" s="918"/>
      <c r="G12" s="854"/>
    </row>
    <row r="13" spans="1:11" s="97" customFormat="1" ht="39.75" customHeight="1">
      <c r="A13" s="99" t="s">
        <v>5</v>
      </c>
      <c r="B13" s="79" t="s">
        <v>97</v>
      </c>
      <c r="C13" s="7"/>
      <c r="D13" s="95"/>
      <c r="E13" s="96"/>
      <c r="F13" s="863"/>
      <c r="G13" s="863"/>
      <c r="H13" s="82"/>
      <c r="I13" s="82"/>
      <c r="J13" s="82"/>
      <c r="K13" s="82"/>
    </row>
    <row r="14" spans="1:7" ht="12.75">
      <c r="A14" s="17"/>
      <c r="B14" s="25" t="s">
        <v>98</v>
      </c>
      <c r="C14" s="19"/>
      <c r="D14" s="98"/>
      <c r="E14" s="26"/>
      <c r="F14" s="919"/>
      <c r="G14" s="919"/>
    </row>
    <row r="15" spans="1:7" ht="12.75">
      <c r="A15" s="17"/>
      <c r="B15" s="17" t="s">
        <v>99</v>
      </c>
      <c r="D15" s="19" t="s">
        <v>26</v>
      </c>
      <c r="E15" s="98">
        <v>5</v>
      </c>
      <c r="F15" s="855"/>
      <c r="G15" s="863">
        <f>E15*F15</f>
        <v>0</v>
      </c>
    </row>
    <row r="16" spans="1:7" s="97" customFormat="1" ht="9" customHeight="1">
      <c r="A16" s="99"/>
      <c r="B16" s="99"/>
      <c r="C16" s="100"/>
      <c r="D16" s="95"/>
      <c r="E16" s="101"/>
      <c r="F16" s="863"/>
      <c r="G16" s="863"/>
    </row>
    <row r="17" spans="1:7" s="97" customFormat="1" ht="38.25">
      <c r="A17" s="99" t="s">
        <v>7</v>
      </c>
      <c r="B17" s="79" t="s">
        <v>100</v>
      </c>
      <c r="C17" s="7"/>
      <c r="D17" s="95"/>
      <c r="E17" s="96"/>
      <c r="F17" s="863"/>
      <c r="G17" s="863"/>
    </row>
    <row r="18" spans="1:7" s="97" customFormat="1" ht="12.75" customHeight="1">
      <c r="A18" s="99"/>
      <c r="B18" s="79" t="s">
        <v>28</v>
      </c>
      <c r="C18" s="7"/>
      <c r="D18" s="95" t="s">
        <v>65</v>
      </c>
      <c r="E18" s="101">
        <v>1</v>
      </c>
      <c r="F18" s="863"/>
      <c r="G18" s="863">
        <f>E18*F18</f>
        <v>0</v>
      </c>
    </row>
    <row r="19" spans="1:7" s="97" customFormat="1" ht="12.75" customHeight="1">
      <c r="A19" s="99"/>
      <c r="B19" s="18" t="s">
        <v>101</v>
      </c>
      <c r="C19" s="7"/>
      <c r="D19" s="95" t="s">
        <v>26</v>
      </c>
      <c r="E19" s="101">
        <v>5</v>
      </c>
      <c r="F19" s="863"/>
      <c r="G19" s="863">
        <f>E19*F19</f>
        <v>0</v>
      </c>
    </row>
    <row r="20" spans="1:7" s="97" customFormat="1" ht="12.75" customHeight="1">
      <c r="A20" s="99"/>
      <c r="B20" s="79" t="s">
        <v>27</v>
      </c>
      <c r="C20" s="7"/>
      <c r="D20" s="95" t="s">
        <v>26</v>
      </c>
      <c r="E20" s="101">
        <v>2</v>
      </c>
      <c r="F20" s="863"/>
      <c r="G20" s="863">
        <f>E20*F20</f>
        <v>0</v>
      </c>
    </row>
    <row r="21" spans="1:7" s="97" customFormat="1" ht="12.75" customHeight="1">
      <c r="A21" s="99"/>
      <c r="B21" s="27" t="s">
        <v>103</v>
      </c>
      <c r="C21" s="5"/>
      <c r="D21" s="95" t="s">
        <v>65</v>
      </c>
      <c r="E21" s="102">
        <v>1</v>
      </c>
      <c r="F21" s="863"/>
      <c r="G21" s="863">
        <f>SUM(F21)</f>
        <v>0</v>
      </c>
    </row>
    <row r="22" spans="1:7" s="97" customFormat="1" ht="12.75" customHeight="1">
      <c r="A22" s="99"/>
      <c r="B22" s="27" t="s">
        <v>104</v>
      </c>
      <c r="C22" s="7"/>
      <c r="D22" s="95" t="s">
        <v>26</v>
      </c>
      <c r="E22" s="101">
        <v>1</v>
      </c>
      <c r="F22" s="863"/>
      <c r="G22" s="864">
        <f>ROUND(E22*F22,2)</f>
        <v>0</v>
      </c>
    </row>
    <row r="23" spans="1:7" s="97" customFormat="1" ht="9.75" customHeight="1">
      <c r="A23" s="99"/>
      <c r="B23" s="79"/>
      <c r="C23" s="7"/>
      <c r="D23" s="95"/>
      <c r="E23" s="101"/>
      <c r="F23" s="863"/>
      <c r="G23" s="863"/>
    </row>
    <row r="24" spans="1:7" s="608" customFormat="1" ht="63.75">
      <c r="A24" s="45" t="s">
        <v>11</v>
      </c>
      <c r="B24" s="5" t="s">
        <v>369</v>
      </c>
      <c r="C24" s="62"/>
      <c r="D24" s="607"/>
      <c r="E24" s="607"/>
      <c r="F24" s="974"/>
      <c r="G24" s="974"/>
    </row>
    <row r="25" spans="1:7" s="573" customFormat="1" ht="14.25">
      <c r="A25" s="620"/>
      <c r="B25" s="1" t="s">
        <v>338</v>
      </c>
      <c r="C25" s="341"/>
      <c r="D25" s="571" t="s">
        <v>6</v>
      </c>
      <c r="E25" s="578">
        <v>14.7</v>
      </c>
      <c r="F25" s="975"/>
      <c r="G25" s="975">
        <f>E25*F25</f>
        <v>0</v>
      </c>
    </row>
    <row r="26" spans="1:7" s="608" customFormat="1" ht="9" customHeight="1">
      <c r="A26" s="45"/>
      <c r="B26" s="5"/>
      <c r="C26" s="62"/>
      <c r="D26" s="609"/>
      <c r="E26" s="609"/>
      <c r="F26" s="974"/>
      <c r="G26" s="974"/>
    </row>
    <row r="27" spans="1:7" s="120" customFormat="1" ht="89.25">
      <c r="A27" s="115" t="s">
        <v>12</v>
      </c>
      <c r="B27" s="116" t="s">
        <v>499</v>
      </c>
      <c r="C27" s="117"/>
      <c r="D27" s="118"/>
      <c r="E27" s="119"/>
      <c r="F27" s="925"/>
      <c r="G27" s="865"/>
    </row>
    <row r="28" spans="1:11" s="124" customFormat="1" ht="16.5">
      <c r="A28" s="127"/>
      <c r="B28" s="122" t="s">
        <v>475</v>
      </c>
      <c r="C28" s="123"/>
      <c r="D28" s="113" t="s">
        <v>26</v>
      </c>
      <c r="E28" s="101">
        <v>1</v>
      </c>
      <c r="F28" s="926"/>
      <c r="G28" s="866">
        <f>ROUND(E28*F28,2)</f>
        <v>0</v>
      </c>
      <c r="I28" s="125"/>
      <c r="J28" s="126"/>
      <c r="K28" s="126"/>
    </row>
    <row r="29" spans="1:11" s="124" customFormat="1" ht="11.25" customHeight="1">
      <c r="A29" s="127"/>
      <c r="B29" s="122"/>
      <c r="D29" s="128"/>
      <c r="E29" s="129"/>
      <c r="F29" s="927"/>
      <c r="G29" s="867"/>
      <c r="I29" s="130"/>
      <c r="J29" s="125"/>
      <c r="K29" s="125"/>
    </row>
    <row r="30" spans="1:7" s="97" customFormat="1" ht="38.25">
      <c r="A30" s="99" t="s">
        <v>13</v>
      </c>
      <c r="B30" s="27" t="s">
        <v>106</v>
      </c>
      <c r="C30" s="5"/>
      <c r="D30" s="10"/>
      <c r="E30" s="131"/>
      <c r="F30" s="863"/>
      <c r="G30" s="863"/>
    </row>
    <row r="31" spans="1:8" s="97" customFormat="1" ht="12.75" customHeight="1">
      <c r="A31" s="99"/>
      <c r="B31" s="132" t="s">
        <v>107</v>
      </c>
      <c r="C31" s="132"/>
      <c r="D31" s="110" t="s">
        <v>6</v>
      </c>
      <c r="E31" s="133">
        <v>57.8</v>
      </c>
      <c r="F31" s="863"/>
      <c r="G31" s="863">
        <f>E31*F31</f>
        <v>0</v>
      </c>
      <c r="H31" s="134"/>
    </row>
    <row r="32" spans="1:7" s="97" customFormat="1" ht="12.75">
      <c r="A32" s="99"/>
      <c r="B32" s="132"/>
      <c r="C32" s="132"/>
      <c r="D32" s="110"/>
      <c r="E32" s="133"/>
      <c r="F32" s="863"/>
      <c r="G32" s="863"/>
    </row>
    <row r="33" spans="1:7" s="54" customFormat="1" ht="39" customHeight="1">
      <c r="A33" s="135" t="s">
        <v>30</v>
      </c>
      <c r="B33" s="109" t="s">
        <v>108</v>
      </c>
      <c r="C33" s="4"/>
      <c r="D33" s="136"/>
      <c r="E33" s="136"/>
      <c r="F33" s="863"/>
      <c r="G33" s="922"/>
    </row>
    <row r="34" spans="1:8" s="54" customFormat="1" ht="12.75" customHeight="1">
      <c r="A34" s="74"/>
      <c r="B34" s="137" t="s">
        <v>107</v>
      </c>
      <c r="C34" s="137"/>
      <c r="D34" s="4" t="s">
        <v>6</v>
      </c>
      <c r="E34" s="133">
        <v>80.8</v>
      </c>
      <c r="F34" s="863"/>
      <c r="G34" s="863">
        <f>E34*F34</f>
        <v>0</v>
      </c>
      <c r="H34" s="138"/>
    </row>
    <row r="35" spans="1:7" s="108" customFormat="1" ht="10.5" customHeight="1">
      <c r="A35" s="620"/>
      <c r="B35" s="71"/>
      <c r="C35" s="4"/>
      <c r="D35" s="134"/>
      <c r="E35" s="134"/>
      <c r="F35" s="878"/>
      <c r="G35" s="861"/>
    </row>
    <row r="36" spans="1:28" s="142" customFormat="1" ht="51">
      <c r="A36" s="135" t="s">
        <v>31</v>
      </c>
      <c r="B36" s="79" t="s">
        <v>110</v>
      </c>
      <c r="C36" s="42"/>
      <c r="D36" s="139"/>
      <c r="E36" s="140"/>
      <c r="F36" s="866"/>
      <c r="G36" s="923"/>
      <c r="H36" s="141"/>
      <c r="I36" s="141"/>
      <c r="J36" s="141"/>
      <c r="K36" s="141"/>
      <c r="L36" s="141"/>
      <c r="M36" s="141"/>
      <c r="N36" s="141"/>
      <c r="O36" s="141"/>
      <c r="P36" s="141"/>
      <c r="Q36" s="141"/>
      <c r="R36" s="141"/>
      <c r="S36" s="141"/>
      <c r="T36" s="141"/>
      <c r="U36" s="141"/>
      <c r="V36" s="141"/>
      <c r="W36" s="141"/>
      <c r="X36" s="141"/>
      <c r="Y36" s="141"/>
      <c r="Z36" s="141"/>
      <c r="AA36" s="141"/>
      <c r="AB36" s="141"/>
    </row>
    <row r="37" spans="1:28" s="142" customFormat="1" ht="14.25">
      <c r="A37" s="143"/>
      <c r="B37" s="109" t="s">
        <v>111</v>
      </c>
      <c r="C37" s="144"/>
      <c r="D37" s="144" t="s">
        <v>18</v>
      </c>
      <c r="E37" s="134">
        <v>14</v>
      </c>
      <c r="F37" s="924"/>
      <c r="G37" s="863">
        <f>E37*F37</f>
        <v>0</v>
      </c>
      <c r="H37" s="145"/>
      <c r="I37" s="141"/>
      <c r="J37" s="141"/>
      <c r="K37" s="141"/>
      <c r="L37" s="141"/>
      <c r="M37" s="141"/>
      <c r="N37" s="141"/>
      <c r="O37" s="141"/>
      <c r="P37" s="141"/>
      <c r="Q37" s="141"/>
      <c r="R37" s="141"/>
      <c r="S37" s="141"/>
      <c r="T37" s="141"/>
      <c r="U37" s="141"/>
      <c r="V37" s="141"/>
      <c r="W37" s="141"/>
      <c r="X37" s="141"/>
      <c r="Y37" s="141"/>
      <c r="Z37" s="141"/>
      <c r="AA37" s="141"/>
      <c r="AB37" s="141"/>
    </row>
    <row r="38" spans="1:28" s="142" customFormat="1" ht="9" customHeight="1">
      <c r="A38" s="651"/>
      <c r="B38" s="109"/>
      <c r="C38" s="144"/>
      <c r="E38" s="140"/>
      <c r="F38" s="866"/>
      <c r="G38" s="923"/>
      <c r="H38" s="141"/>
      <c r="I38" s="141"/>
      <c r="J38" s="141"/>
      <c r="K38" s="141"/>
      <c r="L38" s="141"/>
      <c r="M38" s="141"/>
      <c r="N38" s="141"/>
      <c r="O38" s="141"/>
      <c r="P38" s="141"/>
      <c r="Q38" s="141"/>
      <c r="R38" s="141"/>
      <c r="S38" s="141"/>
      <c r="T38" s="141"/>
      <c r="U38" s="141"/>
      <c r="V38" s="141"/>
      <c r="W38" s="141"/>
      <c r="X38" s="141"/>
      <c r="Y38" s="141"/>
      <c r="Z38" s="141"/>
      <c r="AA38" s="141"/>
      <c r="AB38" s="141"/>
    </row>
    <row r="39" spans="1:7" s="54" customFormat="1" ht="63.75">
      <c r="A39" s="74" t="s">
        <v>109</v>
      </c>
      <c r="B39" s="5" t="s">
        <v>466</v>
      </c>
      <c r="C39" s="5"/>
      <c r="D39" s="39"/>
      <c r="E39" s="131"/>
      <c r="F39" s="863"/>
      <c r="G39" s="863"/>
    </row>
    <row r="40" spans="1:7" s="54" customFormat="1" ht="12.75" customHeight="1">
      <c r="A40" s="74"/>
      <c r="B40" s="27" t="s">
        <v>113</v>
      </c>
      <c r="C40" s="5"/>
      <c r="D40" s="4" t="s">
        <v>18</v>
      </c>
      <c r="E40" s="133">
        <v>36</v>
      </c>
      <c r="F40" s="863"/>
      <c r="G40" s="863">
        <f>E40*F40</f>
        <v>0</v>
      </c>
    </row>
    <row r="41" spans="1:7" s="54" customFormat="1" ht="12.75" customHeight="1" hidden="1">
      <c r="A41" s="74"/>
      <c r="B41" s="27" t="s">
        <v>114</v>
      </c>
      <c r="C41" s="5"/>
      <c r="D41" s="4" t="s">
        <v>18</v>
      </c>
      <c r="E41" s="133">
        <v>0</v>
      </c>
      <c r="F41" s="863"/>
      <c r="G41" s="863">
        <f>E41*F41</f>
        <v>0</v>
      </c>
    </row>
    <row r="42" spans="1:7" s="54" customFormat="1" ht="12.75" customHeight="1">
      <c r="A42" s="74"/>
      <c r="B42" s="27"/>
      <c r="C42" s="5"/>
      <c r="D42" s="4"/>
      <c r="E42" s="133"/>
      <c r="F42" s="863"/>
      <c r="G42" s="863"/>
    </row>
    <row r="43" spans="1:7" s="54" customFormat="1" ht="38.25">
      <c r="A43" s="74" t="s">
        <v>112</v>
      </c>
      <c r="B43" s="5" t="s">
        <v>116</v>
      </c>
      <c r="C43" s="5"/>
      <c r="D43" s="39"/>
      <c r="E43" s="131"/>
      <c r="F43" s="863"/>
      <c r="G43" s="863"/>
    </row>
    <row r="44" spans="1:7" s="54" customFormat="1" ht="12.75" customHeight="1">
      <c r="A44" s="74"/>
      <c r="B44" s="27" t="s">
        <v>117</v>
      </c>
      <c r="C44" s="5"/>
      <c r="D44" s="4" t="s">
        <v>18</v>
      </c>
      <c r="E44" s="133">
        <v>7</v>
      </c>
      <c r="F44" s="863"/>
      <c r="G44" s="863">
        <f>E44*F44</f>
        <v>0</v>
      </c>
    </row>
    <row r="45" spans="1:7" s="54" customFormat="1" ht="12.75" customHeight="1">
      <c r="A45" s="74"/>
      <c r="B45" s="27" t="s">
        <v>118</v>
      </c>
      <c r="C45" s="5"/>
      <c r="D45" s="4" t="s">
        <v>18</v>
      </c>
      <c r="E45" s="133">
        <v>22</v>
      </c>
      <c r="F45" s="863"/>
      <c r="G45" s="863">
        <f>E45*F45</f>
        <v>0</v>
      </c>
    </row>
    <row r="46" spans="1:7" s="54" customFormat="1" ht="12.75" customHeight="1">
      <c r="A46" s="74"/>
      <c r="B46" s="27" t="s">
        <v>119</v>
      </c>
      <c r="C46" s="5"/>
      <c r="D46" s="4" t="s">
        <v>18</v>
      </c>
      <c r="E46" s="133">
        <v>40</v>
      </c>
      <c r="F46" s="863"/>
      <c r="G46" s="863">
        <f>E46*F46</f>
        <v>0</v>
      </c>
    </row>
    <row r="47" spans="1:7" s="54" customFormat="1" ht="12.75" customHeight="1">
      <c r="A47" s="74"/>
      <c r="B47" s="27" t="s">
        <v>120</v>
      </c>
      <c r="C47" s="5"/>
      <c r="D47" s="4" t="s">
        <v>18</v>
      </c>
      <c r="E47" s="133">
        <v>15</v>
      </c>
      <c r="F47" s="863"/>
      <c r="G47" s="863">
        <f>E47*F47</f>
        <v>0</v>
      </c>
    </row>
    <row r="48" spans="1:7" s="97" customFormat="1" ht="12.75" customHeight="1">
      <c r="A48" s="99"/>
      <c r="B48" s="79"/>
      <c r="C48" s="7"/>
      <c r="D48" s="110"/>
      <c r="E48" s="133"/>
      <c r="F48" s="863"/>
      <c r="G48" s="863"/>
    </row>
    <row r="49" spans="1:7" s="97" customFormat="1" ht="51">
      <c r="A49" s="100" t="s">
        <v>115</v>
      </c>
      <c r="B49" s="79" t="s">
        <v>122</v>
      </c>
      <c r="C49" s="7"/>
      <c r="D49" s="10"/>
      <c r="E49" s="131"/>
      <c r="F49" s="928"/>
      <c r="G49" s="863"/>
    </row>
    <row r="50" spans="1:7" s="97" customFormat="1" ht="12.75" customHeight="1">
      <c r="A50" s="100"/>
      <c r="B50" s="5" t="s">
        <v>123</v>
      </c>
      <c r="C50" s="109"/>
      <c r="D50" s="4" t="s">
        <v>65</v>
      </c>
      <c r="E50" s="146">
        <v>1</v>
      </c>
      <c r="F50" s="928"/>
      <c r="G50" s="863">
        <f>E50*F50</f>
        <v>0</v>
      </c>
    </row>
    <row r="51" spans="1:7" s="97" customFormat="1" ht="12.75" customHeight="1">
      <c r="A51" s="100"/>
      <c r="B51" s="7"/>
      <c r="C51" s="7"/>
      <c r="D51" s="110"/>
      <c r="E51" s="133"/>
      <c r="F51" s="928"/>
      <c r="G51" s="863"/>
    </row>
    <row r="52" spans="1:7" s="11" customFormat="1" ht="12.75" customHeight="1">
      <c r="A52" s="55"/>
      <c r="B52" s="148" t="s">
        <v>124</v>
      </c>
      <c r="C52" s="44"/>
      <c r="D52" s="28"/>
      <c r="E52" s="149"/>
      <c r="F52" s="929"/>
      <c r="G52" s="930">
        <f>SUM(G13:G50)</f>
        <v>0</v>
      </c>
    </row>
    <row r="53" spans="1:8" s="181" customFormat="1" ht="12.75">
      <c r="A53" s="189"/>
      <c r="B53" s="194"/>
      <c r="C53" s="194"/>
      <c r="D53" s="195"/>
      <c r="E53" s="196"/>
      <c r="F53" s="976"/>
      <c r="G53" s="931"/>
      <c r="H53" s="197"/>
    </row>
    <row r="54" spans="1:7" s="94" customFormat="1" ht="12.75" customHeight="1">
      <c r="A54" s="12" t="s">
        <v>3</v>
      </c>
      <c r="B54" s="13" t="s">
        <v>32</v>
      </c>
      <c r="C54" s="13"/>
      <c r="D54" s="198"/>
      <c r="E54" s="199"/>
      <c r="F54" s="933"/>
      <c r="G54" s="934"/>
    </row>
    <row r="55" spans="1:7" s="94" customFormat="1" ht="9" customHeight="1">
      <c r="A55" s="12"/>
      <c r="B55" s="13"/>
      <c r="C55" s="13"/>
      <c r="D55" s="198"/>
      <c r="E55" s="199"/>
      <c r="F55" s="933"/>
      <c r="G55" s="934"/>
    </row>
    <row r="56" spans="1:8" s="160" customFormat="1" ht="276.75" customHeight="1">
      <c r="A56" s="213" t="s">
        <v>1</v>
      </c>
      <c r="B56" s="79" t="s">
        <v>339</v>
      </c>
      <c r="C56" s="214"/>
      <c r="D56" s="215"/>
      <c r="E56" s="212"/>
      <c r="F56" s="924"/>
      <c r="G56" s="924"/>
      <c r="H56" s="358"/>
    </row>
    <row r="57" spans="1:8" s="160" customFormat="1" ht="14.25">
      <c r="A57" s="213"/>
      <c r="B57" s="211" t="s">
        <v>140</v>
      </c>
      <c r="C57" s="217"/>
      <c r="D57" s="3" t="s">
        <v>6</v>
      </c>
      <c r="E57" s="218">
        <v>14.7</v>
      </c>
      <c r="F57" s="855"/>
      <c r="G57" s="863">
        <f>E57*F57</f>
        <v>0</v>
      </c>
      <c r="H57" s="216"/>
    </row>
    <row r="58" spans="1:8" s="97" customFormat="1" ht="11.25" customHeight="1">
      <c r="A58" s="29"/>
      <c r="B58" s="43"/>
      <c r="C58" s="43"/>
      <c r="D58" s="110"/>
      <c r="E58" s="219"/>
      <c r="F58" s="946"/>
      <c r="G58" s="977"/>
      <c r="H58" s="220"/>
    </row>
    <row r="59" spans="1:9" s="54" customFormat="1" ht="51">
      <c r="A59" s="74" t="s">
        <v>34</v>
      </c>
      <c r="B59" s="5" t="s">
        <v>465</v>
      </c>
      <c r="C59" s="5"/>
      <c r="D59" s="39"/>
      <c r="E59" s="131"/>
      <c r="F59" s="863"/>
      <c r="G59" s="863"/>
      <c r="I59" s="595"/>
    </row>
    <row r="60" spans="1:7" s="54" customFormat="1" ht="12.75" customHeight="1">
      <c r="A60" s="74"/>
      <c r="B60" s="27" t="s">
        <v>113</v>
      </c>
      <c r="C60" s="5"/>
      <c r="D60" s="4" t="s">
        <v>18</v>
      </c>
      <c r="E60" s="133">
        <v>36</v>
      </c>
      <c r="F60" s="863"/>
      <c r="G60" s="863">
        <f>E60*F60</f>
        <v>0</v>
      </c>
    </row>
    <row r="61" spans="1:7" s="54" customFormat="1" ht="12.75" customHeight="1" hidden="1">
      <c r="A61" s="74"/>
      <c r="B61" s="27" t="s">
        <v>114</v>
      </c>
      <c r="C61" s="5"/>
      <c r="D61" s="4" t="s">
        <v>18</v>
      </c>
      <c r="E61" s="133">
        <v>0</v>
      </c>
      <c r="F61" s="863"/>
      <c r="G61" s="863">
        <f>E61*F61</f>
        <v>0</v>
      </c>
    </row>
    <row r="62" spans="1:7" s="54" customFormat="1" ht="12.75" customHeight="1">
      <c r="A62" s="74"/>
      <c r="B62" s="27"/>
      <c r="C62" s="5"/>
      <c r="D62" s="4"/>
      <c r="E62" s="133"/>
      <c r="F62" s="863"/>
      <c r="G62" s="863"/>
    </row>
    <row r="63" spans="1:7" s="54" customFormat="1" ht="51.75" customHeight="1">
      <c r="A63" s="53" t="s">
        <v>35</v>
      </c>
      <c r="B63" s="20" t="s">
        <v>33</v>
      </c>
      <c r="C63" s="5"/>
      <c r="D63" s="39"/>
      <c r="E63" s="39"/>
      <c r="F63" s="871"/>
      <c r="G63" s="863"/>
    </row>
    <row r="64" spans="1:7" s="54" customFormat="1" ht="12.75" customHeight="1">
      <c r="A64" s="74"/>
      <c r="B64" s="20" t="s">
        <v>141</v>
      </c>
      <c r="C64" s="5"/>
      <c r="D64" s="4" t="s">
        <v>18</v>
      </c>
      <c r="E64" s="133">
        <v>7</v>
      </c>
      <c r="F64" s="863"/>
      <c r="G64" s="863">
        <f>E64*F64</f>
        <v>0</v>
      </c>
    </row>
    <row r="65" spans="1:7" s="54" customFormat="1" ht="12.75" customHeight="1">
      <c r="A65" s="74"/>
      <c r="B65" s="20" t="s">
        <v>118</v>
      </c>
      <c r="C65" s="5"/>
      <c r="D65" s="4" t="s">
        <v>18</v>
      </c>
      <c r="E65" s="133">
        <v>22</v>
      </c>
      <c r="F65" s="863"/>
      <c r="G65" s="863">
        <f>E65*F65</f>
        <v>0</v>
      </c>
    </row>
    <row r="66" spans="1:7" s="54" customFormat="1" ht="12.75" customHeight="1">
      <c r="A66" s="74"/>
      <c r="B66" s="27" t="s">
        <v>119</v>
      </c>
      <c r="C66" s="5"/>
      <c r="D66" s="4" t="s">
        <v>18</v>
      </c>
      <c r="E66" s="133">
        <v>40</v>
      </c>
      <c r="F66" s="863"/>
      <c r="G66" s="863">
        <f>E66*F66</f>
        <v>0</v>
      </c>
    </row>
    <row r="67" spans="1:7" s="54" customFormat="1" ht="12.75" customHeight="1">
      <c r="A67" s="74"/>
      <c r="B67" s="27" t="s">
        <v>120</v>
      </c>
      <c r="C67" s="5"/>
      <c r="D67" s="4" t="s">
        <v>18</v>
      </c>
      <c r="E67" s="133">
        <v>15</v>
      </c>
      <c r="F67" s="863"/>
      <c r="G67" s="863">
        <f>E67*F67</f>
        <v>0</v>
      </c>
    </row>
    <row r="68" spans="1:7" s="54" customFormat="1" ht="9.75" customHeight="1">
      <c r="A68" s="74"/>
      <c r="B68" s="27"/>
      <c r="C68" s="27"/>
      <c r="D68" s="4"/>
      <c r="E68" s="133"/>
      <c r="F68" s="863"/>
      <c r="G68" s="863"/>
    </row>
    <row r="69" spans="1:7" ht="51">
      <c r="A69" s="38" t="s">
        <v>36</v>
      </c>
      <c r="B69" s="5" t="s">
        <v>371</v>
      </c>
      <c r="C69" s="5"/>
      <c r="D69" s="39"/>
      <c r="E69" s="201"/>
      <c r="F69" s="855"/>
      <c r="G69" s="919"/>
    </row>
    <row r="70" spans="1:7" ht="14.25">
      <c r="A70" s="38"/>
      <c r="B70" s="132" t="s">
        <v>107</v>
      </c>
      <c r="C70" s="132"/>
      <c r="D70" s="42" t="s">
        <v>29</v>
      </c>
      <c r="E70" s="145">
        <v>14</v>
      </c>
      <c r="F70" s="855"/>
      <c r="G70" s="863">
        <f>E70*F70</f>
        <v>0</v>
      </c>
    </row>
    <row r="71" spans="1:7" ht="12.75">
      <c r="A71" s="38"/>
      <c r="B71" s="41"/>
      <c r="C71" s="41"/>
      <c r="D71" s="42"/>
      <c r="E71" s="145"/>
      <c r="F71" s="855"/>
      <c r="G71" s="919"/>
    </row>
    <row r="72" spans="1:7" s="54" customFormat="1" ht="51">
      <c r="A72" s="53" t="s">
        <v>37</v>
      </c>
      <c r="B72" s="27" t="s">
        <v>340</v>
      </c>
      <c r="C72" s="5"/>
      <c r="D72" s="39"/>
      <c r="E72" s="39"/>
      <c r="F72" s="871"/>
      <c r="G72" s="863"/>
    </row>
    <row r="73" spans="1:8" s="54" customFormat="1" ht="14.25">
      <c r="A73" s="53"/>
      <c r="B73" s="27" t="s">
        <v>142</v>
      </c>
      <c r="C73" s="5"/>
      <c r="D73" s="4" t="s">
        <v>6</v>
      </c>
      <c r="E73" s="133">
        <v>80.8</v>
      </c>
      <c r="F73" s="871"/>
      <c r="G73" s="863">
        <f>E73*F73</f>
        <v>0</v>
      </c>
      <c r="H73" s="133"/>
    </row>
    <row r="74" spans="1:8" s="54" customFormat="1" ht="9.75" customHeight="1">
      <c r="A74" s="53"/>
      <c r="B74" s="27"/>
      <c r="C74" s="5"/>
      <c r="D74" s="4"/>
      <c r="E74" s="133"/>
      <c r="F74" s="871"/>
      <c r="G74" s="863"/>
      <c r="H74" s="133"/>
    </row>
    <row r="75" spans="1:7" s="97" customFormat="1" ht="63.75">
      <c r="A75" s="29" t="s">
        <v>38</v>
      </c>
      <c r="B75" s="27" t="s">
        <v>143</v>
      </c>
      <c r="C75" s="7"/>
      <c r="D75" s="110"/>
      <c r="E75" s="133"/>
      <c r="F75" s="873"/>
      <c r="G75" s="872"/>
    </row>
    <row r="76" spans="1:7" s="160" customFormat="1" ht="12.75">
      <c r="A76" s="29"/>
      <c r="B76" s="79" t="s">
        <v>227</v>
      </c>
      <c r="C76" s="7"/>
      <c r="D76" s="110" t="s">
        <v>18</v>
      </c>
      <c r="E76" s="133">
        <v>24.5</v>
      </c>
      <c r="F76" s="873"/>
      <c r="G76" s="872">
        <f>SUM(E76*F76)</f>
        <v>0</v>
      </c>
    </row>
    <row r="77" spans="1:7" s="97" customFormat="1" ht="9" customHeight="1">
      <c r="A77" s="29"/>
      <c r="B77" s="43"/>
      <c r="C77" s="43"/>
      <c r="D77" s="110"/>
      <c r="E77" s="4"/>
      <c r="F77" s="873"/>
      <c r="G77" s="872"/>
    </row>
    <row r="78" spans="1:7" s="160" customFormat="1" ht="12.75">
      <c r="A78" s="221"/>
      <c r="B78" s="148" t="s">
        <v>144</v>
      </c>
      <c r="C78" s="44"/>
      <c r="D78" s="222"/>
      <c r="E78" s="28"/>
      <c r="F78" s="936"/>
      <c r="G78" s="893">
        <f>SUM(G56:G77)</f>
        <v>0</v>
      </c>
    </row>
    <row r="79" spans="1:7" s="160" customFormat="1" ht="12.75">
      <c r="A79" s="221"/>
      <c r="B79" s="77"/>
      <c r="C79" s="77"/>
      <c r="D79" s="9"/>
      <c r="E79" s="56"/>
      <c r="F79" s="894"/>
      <c r="G79" s="937"/>
    </row>
    <row r="80" spans="1:7" s="97" customFormat="1" ht="12.75">
      <c r="A80" s="590" t="s">
        <v>8</v>
      </c>
      <c r="B80" s="224" t="s">
        <v>145</v>
      </c>
      <c r="C80" s="224"/>
      <c r="D80" s="215"/>
      <c r="E80" s="212"/>
      <c r="F80" s="878"/>
      <c r="G80" s="878"/>
    </row>
    <row r="81" spans="1:7" s="97" customFormat="1" ht="7.5" customHeight="1">
      <c r="A81" s="590"/>
      <c r="B81" s="224"/>
      <c r="C81" s="224"/>
      <c r="D81" s="215"/>
      <c r="E81" s="212"/>
      <c r="F81" s="878"/>
      <c r="G81" s="878"/>
    </row>
    <row r="82" spans="1:7" s="160" customFormat="1" ht="114.75">
      <c r="A82" s="29" t="s">
        <v>9</v>
      </c>
      <c r="B82" s="79" t="s">
        <v>146</v>
      </c>
      <c r="C82" s="214"/>
      <c r="D82" s="10"/>
      <c r="E82" s="39"/>
      <c r="F82" s="884"/>
      <c r="G82" s="877"/>
    </row>
    <row r="83" spans="1:7" s="160" customFormat="1" ht="14.25">
      <c r="A83" s="29"/>
      <c r="B83" s="132" t="s">
        <v>107</v>
      </c>
      <c r="C83" s="202"/>
      <c r="D83" s="110" t="s">
        <v>6</v>
      </c>
      <c r="E83" s="133">
        <v>15</v>
      </c>
      <c r="F83" s="873"/>
      <c r="G83" s="872">
        <f>E83*F83</f>
        <v>0</v>
      </c>
    </row>
    <row r="84" spans="1:7" s="11" customFormat="1" ht="8.25" customHeight="1">
      <c r="A84" s="652"/>
      <c r="B84" s="1"/>
      <c r="C84" s="1"/>
      <c r="D84" s="4"/>
      <c r="E84" s="105"/>
      <c r="F84" s="878"/>
      <c r="G84" s="878"/>
    </row>
    <row r="85" spans="1:7" s="11" customFormat="1" ht="12.75">
      <c r="A85" s="221"/>
      <c r="B85" s="226" t="s">
        <v>147</v>
      </c>
      <c r="C85" s="227"/>
      <c r="D85" s="222"/>
      <c r="E85" s="28"/>
      <c r="F85" s="936"/>
      <c r="G85" s="893">
        <f>SUM(G83:G84)</f>
        <v>0</v>
      </c>
    </row>
    <row r="86" spans="1:7" s="11" customFormat="1" ht="12.75">
      <c r="A86" s="29"/>
      <c r="B86" s="30"/>
      <c r="C86" s="30"/>
      <c r="D86" s="31"/>
      <c r="E86" s="229"/>
      <c r="F86" s="939"/>
      <c r="G86" s="882"/>
    </row>
    <row r="87" spans="1:7" s="11" customFormat="1" ht="12.75">
      <c r="A87" s="12" t="s">
        <v>16</v>
      </c>
      <c r="B87" s="35" t="s">
        <v>39</v>
      </c>
      <c r="C87" s="35"/>
      <c r="D87" s="39"/>
      <c r="E87" s="131"/>
      <c r="F87" s="877"/>
      <c r="G87" s="940"/>
    </row>
    <row r="88" spans="1:7" s="11" customFormat="1" ht="10.5" customHeight="1">
      <c r="A88" s="231"/>
      <c r="B88" s="231"/>
      <c r="C88" s="231"/>
      <c r="D88" s="39"/>
      <c r="E88" s="131"/>
      <c r="F88" s="877"/>
      <c r="G88" s="940"/>
    </row>
    <row r="89" spans="1:7" s="11" customFormat="1" ht="12.75">
      <c r="A89" s="232" t="s">
        <v>17</v>
      </c>
      <c r="B89" s="233" t="s">
        <v>40</v>
      </c>
      <c r="C89" s="233"/>
      <c r="D89" s="31"/>
      <c r="E89" s="229"/>
      <c r="F89" s="939"/>
      <c r="G89" s="882"/>
    </row>
    <row r="90" spans="1:7" s="97" customFormat="1" ht="9.75" customHeight="1">
      <c r="A90" s="232"/>
      <c r="B90" s="233"/>
      <c r="C90" s="233"/>
      <c r="D90" s="31"/>
      <c r="E90" s="229"/>
      <c r="F90" s="939"/>
      <c r="G90" s="882"/>
    </row>
    <row r="91" spans="1:7" s="54" customFormat="1" ht="54" customHeight="1">
      <c r="A91" s="53" t="s">
        <v>406</v>
      </c>
      <c r="B91" s="51" t="s">
        <v>148</v>
      </c>
      <c r="C91" s="235"/>
      <c r="D91" s="39"/>
      <c r="E91" s="131"/>
      <c r="F91" s="884"/>
      <c r="G91" s="884"/>
    </row>
    <row r="92" spans="1:7" s="54" customFormat="1" ht="12.75">
      <c r="A92" s="264"/>
      <c r="B92" s="27" t="s">
        <v>149</v>
      </c>
      <c r="C92" s="236"/>
      <c r="D92" s="39" t="s">
        <v>18</v>
      </c>
      <c r="E92" s="237">
        <v>32</v>
      </c>
      <c r="F92" s="884"/>
      <c r="G92" s="863">
        <f>E92*F92</f>
        <v>0</v>
      </c>
    </row>
    <row r="93" spans="1:7" s="54" customFormat="1" ht="12.75">
      <c r="A93" s="264"/>
      <c r="B93" s="27" t="s">
        <v>357</v>
      </c>
      <c r="C93" s="238"/>
      <c r="D93" s="39" t="s">
        <v>18</v>
      </c>
      <c r="E93" s="237">
        <v>27</v>
      </c>
      <c r="F93" s="884"/>
      <c r="G93" s="863">
        <f>E93*F93</f>
        <v>0</v>
      </c>
    </row>
    <row r="94" spans="1:7" s="11" customFormat="1" ht="9.75" customHeight="1">
      <c r="A94" s="264"/>
      <c r="B94" s="27"/>
      <c r="C94" s="27"/>
      <c r="D94" s="39"/>
      <c r="E94" s="237"/>
      <c r="F94" s="884"/>
      <c r="G94" s="863"/>
    </row>
    <row r="95" spans="1:7" s="11" customFormat="1" ht="24" customHeight="1">
      <c r="A95" s="53" t="s">
        <v>407</v>
      </c>
      <c r="B95" s="239" t="s">
        <v>150</v>
      </c>
      <c r="C95" s="715"/>
      <c r="D95" s="39"/>
      <c r="E95" s="240"/>
      <c r="F95" s="884"/>
      <c r="G95" s="863"/>
    </row>
    <row r="96" spans="1:7" s="11" customFormat="1" ht="12.75">
      <c r="A96" s="53"/>
      <c r="B96" s="241" t="s">
        <v>151</v>
      </c>
      <c r="C96" s="716"/>
      <c r="D96" s="39" t="s">
        <v>26</v>
      </c>
      <c r="E96" s="242">
        <v>2</v>
      </c>
      <c r="F96" s="884"/>
      <c r="G96" s="863">
        <f>E96*F96</f>
        <v>0</v>
      </c>
    </row>
    <row r="97" spans="1:7" s="11" customFormat="1" ht="9.75" customHeight="1">
      <c r="A97" s="29"/>
      <c r="B97" s="63"/>
      <c r="C97" s="347"/>
      <c r="D97" s="10"/>
      <c r="E97" s="242"/>
      <c r="F97" s="884"/>
      <c r="G97" s="863"/>
    </row>
    <row r="98" spans="1:7" s="97" customFormat="1" ht="38.25">
      <c r="A98" s="29" t="s">
        <v>408</v>
      </c>
      <c r="B98" s="46" t="s">
        <v>152</v>
      </c>
      <c r="C98" s="345"/>
      <c r="D98" s="10"/>
      <c r="E98" s="131"/>
      <c r="F98" s="884"/>
      <c r="G98" s="863"/>
    </row>
    <row r="99" spans="1:7" s="382" customFormat="1" ht="12.75">
      <c r="A99" s="449"/>
      <c r="B99" s="27" t="s">
        <v>149</v>
      </c>
      <c r="C99" s="717"/>
      <c r="D99" s="415" t="s">
        <v>26</v>
      </c>
      <c r="E99" s="468">
        <v>1</v>
      </c>
      <c r="F99" s="883"/>
      <c r="G99" s="857">
        <f>E99*F99</f>
        <v>0</v>
      </c>
    </row>
    <row r="100" spans="1:7" s="396" customFormat="1" ht="12.75">
      <c r="A100" s="449"/>
      <c r="B100" s="27" t="s">
        <v>357</v>
      </c>
      <c r="C100" s="438"/>
      <c r="D100" s="415" t="s">
        <v>26</v>
      </c>
      <c r="E100" s="468">
        <v>1</v>
      </c>
      <c r="F100" s="883"/>
      <c r="G100" s="857">
        <f>E100*F100</f>
        <v>0</v>
      </c>
    </row>
    <row r="101" spans="1:7" s="11" customFormat="1" ht="9.75" customHeight="1">
      <c r="A101" s="29"/>
      <c r="B101" s="79"/>
      <c r="C101" s="7"/>
      <c r="D101" s="10"/>
      <c r="E101" s="242"/>
      <c r="F101" s="884"/>
      <c r="G101" s="863"/>
    </row>
    <row r="102" spans="1:7" s="97" customFormat="1" ht="25.5" customHeight="1">
      <c r="A102" s="29" t="s">
        <v>409</v>
      </c>
      <c r="B102" s="46" t="s">
        <v>153</v>
      </c>
      <c r="C102" s="345"/>
      <c r="D102" s="10"/>
      <c r="E102" s="131"/>
      <c r="F102" s="884"/>
      <c r="G102" s="863"/>
    </row>
    <row r="103" spans="1:7" s="11" customFormat="1" ht="12.75">
      <c r="A103" s="29"/>
      <c r="B103" s="63" t="s">
        <v>57</v>
      </c>
      <c r="C103" s="347"/>
      <c r="D103" s="10" t="s">
        <v>26</v>
      </c>
      <c r="E103" s="242">
        <v>2</v>
      </c>
      <c r="F103" s="884"/>
      <c r="G103" s="863">
        <f>E103*F103</f>
        <v>0</v>
      </c>
    </row>
    <row r="104" spans="1:7" s="11" customFormat="1" ht="13.5" customHeight="1">
      <c r="A104" s="29"/>
      <c r="B104" s="79"/>
      <c r="C104" s="79"/>
      <c r="D104" s="10"/>
      <c r="E104" s="242"/>
      <c r="F104" s="884"/>
      <c r="G104" s="863"/>
    </row>
    <row r="105" spans="1:7" s="11" customFormat="1" ht="12" customHeight="1">
      <c r="A105" s="29" t="s">
        <v>410</v>
      </c>
      <c r="B105" s="46" t="s">
        <v>45</v>
      </c>
      <c r="C105" s="345"/>
      <c r="D105" s="10"/>
      <c r="F105" s="884"/>
      <c r="G105" s="884"/>
    </row>
    <row r="106" spans="1:7" s="11" customFormat="1" ht="12.75">
      <c r="A106" s="29"/>
      <c r="B106" s="109" t="s">
        <v>123</v>
      </c>
      <c r="C106" s="109"/>
      <c r="D106" s="4" t="s">
        <v>65</v>
      </c>
      <c r="E106" s="146">
        <v>1</v>
      </c>
      <c r="F106" s="884"/>
      <c r="G106" s="863">
        <f>E106*F106</f>
        <v>0</v>
      </c>
    </row>
    <row r="107" spans="1:7" s="11" customFormat="1" ht="12.75" customHeight="1">
      <c r="A107" s="29"/>
      <c r="B107" s="46"/>
      <c r="C107" s="345"/>
      <c r="D107" s="10"/>
      <c r="F107" s="884"/>
      <c r="G107" s="884"/>
    </row>
    <row r="108" spans="1:7" s="11" customFormat="1" ht="24.75" customHeight="1">
      <c r="A108" s="29" t="s">
        <v>411</v>
      </c>
      <c r="B108" s="463" t="s">
        <v>358</v>
      </c>
      <c r="C108" s="345"/>
      <c r="D108" s="10"/>
      <c r="E108" s="131"/>
      <c r="F108" s="884"/>
      <c r="G108" s="884"/>
    </row>
    <row r="109" spans="1:7" s="11" customFormat="1" ht="12.75">
      <c r="A109" s="29"/>
      <c r="B109" s="109" t="s">
        <v>123</v>
      </c>
      <c r="C109" s="109"/>
      <c r="D109" s="4" t="s">
        <v>65</v>
      </c>
      <c r="E109" s="146">
        <v>1</v>
      </c>
      <c r="F109" s="884"/>
      <c r="G109" s="863">
        <f>E109*F109</f>
        <v>0</v>
      </c>
    </row>
    <row r="110" spans="1:7" s="11" customFormat="1" ht="10.5" customHeight="1">
      <c r="A110" s="29"/>
      <c r="B110" s="46"/>
      <c r="C110" s="46"/>
      <c r="D110" s="10"/>
      <c r="E110" s="131"/>
      <c r="F110" s="884"/>
      <c r="G110" s="884"/>
    </row>
    <row r="111" spans="1:7" s="11" customFormat="1" ht="12.75">
      <c r="A111" s="55"/>
      <c r="B111" s="148" t="s">
        <v>155</v>
      </c>
      <c r="C111" s="44"/>
      <c r="D111" s="222"/>
      <c r="E111" s="28"/>
      <c r="F111" s="936"/>
      <c r="G111" s="893">
        <f>SUM(G91:G110)</f>
        <v>0</v>
      </c>
    </row>
    <row r="112" spans="1:7" s="11" customFormat="1" ht="12.75">
      <c r="A112" s="55"/>
      <c r="B112" s="77"/>
      <c r="C112" s="77"/>
      <c r="D112" s="9"/>
      <c r="E112" s="56"/>
      <c r="F112" s="894"/>
      <c r="G112" s="937"/>
    </row>
    <row r="113" spans="1:7" s="11" customFormat="1" ht="12.75">
      <c r="A113" s="232" t="s">
        <v>24</v>
      </c>
      <c r="B113" s="233" t="s">
        <v>46</v>
      </c>
      <c r="C113" s="233"/>
      <c r="D113" s="31"/>
      <c r="E113" s="229"/>
      <c r="F113" s="939"/>
      <c r="G113" s="882"/>
    </row>
    <row r="114" spans="1:7" s="11" customFormat="1" ht="9" customHeight="1">
      <c r="A114" s="232"/>
      <c r="B114" s="233"/>
      <c r="C114" s="233"/>
      <c r="D114" s="31"/>
      <c r="E114" s="229"/>
      <c r="F114" s="939"/>
      <c r="G114" s="882"/>
    </row>
    <row r="115" spans="1:7" s="11" customFormat="1" ht="63.75">
      <c r="A115" s="53" t="s">
        <v>412</v>
      </c>
      <c r="B115" s="27" t="s">
        <v>157</v>
      </c>
      <c r="C115" s="5"/>
      <c r="D115" s="39"/>
      <c r="E115" s="131"/>
      <c r="F115" s="884"/>
      <c r="G115" s="884"/>
    </row>
    <row r="116" spans="1:7" s="11" customFormat="1" ht="11.25" customHeight="1">
      <c r="A116" s="53"/>
      <c r="B116" s="74" t="s">
        <v>159</v>
      </c>
      <c r="C116" s="45"/>
      <c r="D116" s="39" t="s">
        <v>18</v>
      </c>
      <c r="E116" s="131">
        <v>5</v>
      </c>
      <c r="F116" s="877"/>
      <c r="G116" s="863">
        <f>E116*F116</f>
        <v>0</v>
      </c>
    </row>
    <row r="117" spans="1:7" s="11" customFormat="1" ht="11.25" customHeight="1">
      <c r="A117" s="53"/>
      <c r="B117" s="74" t="s">
        <v>460</v>
      </c>
      <c r="C117" s="45"/>
      <c r="D117" s="39" t="s">
        <v>18</v>
      </c>
      <c r="E117" s="131">
        <v>6</v>
      </c>
      <c r="F117" s="877"/>
      <c r="G117" s="863">
        <f>E117*F117</f>
        <v>0</v>
      </c>
    </row>
    <row r="118" spans="1:7" s="11" customFormat="1" ht="11.25" customHeight="1">
      <c r="A118" s="53"/>
      <c r="B118" s="74" t="s">
        <v>160</v>
      </c>
      <c r="C118" s="45"/>
      <c r="D118" s="39" t="s">
        <v>18</v>
      </c>
      <c r="E118" s="131">
        <v>7</v>
      </c>
      <c r="F118" s="877"/>
      <c r="G118" s="863">
        <f>E118*F118</f>
        <v>0</v>
      </c>
    </row>
    <row r="119" spans="1:7" s="11" customFormat="1" ht="9" customHeight="1">
      <c r="A119" s="53"/>
      <c r="B119" s="74"/>
      <c r="C119" s="45"/>
      <c r="D119" s="39"/>
      <c r="E119" s="131"/>
      <c r="F119" s="877"/>
      <c r="G119" s="863"/>
    </row>
    <row r="120" spans="1:7" s="11" customFormat="1" ht="25.5">
      <c r="A120" s="53" t="s">
        <v>413</v>
      </c>
      <c r="B120" s="27" t="s">
        <v>161</v>
      </c>
      <c r="C120" s="5"/>
      <c r="D120" s="39"/>
      <c r="E120" s="131"/>
      <c r="F120" s="877"/>
      <c r="G120" s="863"/>
    </row>
    <row r="121" spans="1:7" s="11" customFormat="1" ht="12.75">
      <c r="A121" s="53"/>
      <c r="B121" s="27" t="s">
        <v>162</v>
      </c>
      <c r="C121" s="5"/>
      <c r="D121" s="39"/>
      <c r="E121" s="131"/>
      <c r="F121" s="877"/>
      <c r="G121" s="863"/>
    </row>
    <row r="122" spans="1:7" s="11" customFormat="1" ht="14.25" customHeight="1">
      <c r="A122" s="53"/>
      <c r="B122" s="74" t="s">
        <v>163</v>
      </c>
      <c r="C122" s="45"/>
      <c r="D122" s="39" t="s">
        <v>26</v>
      </c>
      <c r="E122" s="240">
        <v>14</v>
      </c>
      <c r="F122" s="877"/>
      <c r="G122" s="863">
        <f>E122*F122</f>
        <v>0</v>
      </c>
    </row>
    <row r="123" spans="1:7" s="11" customFormat="1" ht="14.25" customHeight="1">
      <c r="A123" s="53"/>
      <c r="B123" s="74" t="s">
        <v>164</v>
      </c>
      <c r="C123" s="45"/>
      <c r="D123" s="39" t="s">
        <v>26</v>
      </c>
      <c r="E123" s="240">
        <v>8</v>
      </c>
      <c r="F123" s="877"/>
      <c r="G123" s="863">
        <f>E123*F123</f>
        <v>0</v>
      </c>
    </row>
    <row r="124" spans="1:7" s="11" customFormat="1" ht="14.25" customHeight="1">
      <c r="A124" s="53"/>
      <c r="B124" s="74" t="s">
        <v>165</v>
      </c>
      <c r="C124" s="45"/>
      <c r="D124" s="39" t="s">
        <v>26</v>
      </c>
      <c r="E124" s="240">
        <v>12</v>
      </c>
      <c r="F124" s="877"/>
      <c r="G124" s="863">
        <f>E124*F124</f>
        <v>0</v>
      </c>
    </row>
    <row r="125" spans="1:7" s="11" customFormat="1" ht="14.25" customHeight="1">
      <c r="A125" s="53"/>
      <c r="B125" s="27" t="s">
        <v>166</v>
      </c>
      <c r="C125" s="5"/>
      <c r="D125" s="39"/>
      <c r="E125" s="131"/>
      <c r="F125" s="877"/>
      <c r="G125" s="863"/>
    </row>
    <row r="126" spans="1:7" s="11" customFormat="1" ht="14.25" customHeight="1">
      <c r="A126" s="53"/>
      <c r="B126" s="27" t="s">
        <v>167</v>
      </c>
      <c r="C126" s="5"/>
      <c r="D126" s="39" t="s">
        <v>26</v>
      </c>
      <c r="E126" s="240">
        <v>10</v>
      </c>
      <c r="F126" s="884"/>
      <c r="G126" s="863">
        <f>E126*F126</f>
        <v>0</v>
      </c>
    </row>
    <row r="127" spans="1:7" s="11" customFormat="1" ht="12.75">
      <c r="A127" s="53"/>
      <c r="B127" s="27" t="s">
        <v>168</v>
      </c>
      <c r="C127" s="5"/>
      <c r="D127" s="39" t="s">
        <v>26</v>
      </c>
      <c r="E127" s="240">
        <v>6</v>
      </c>
      <c r="F127" s="884"/>
      <c r="G127" s="863">
        <f>E127*F127</f>
        <v>0</v>
      </c>
    </row>
    <row r="128" spans="1:7" s="11" customFormat="1" ht="12.75">
      <c r="A128" s="29"/>
      <c r="B128" s="27" t="s">
        <v>169</v>
      </c>
      <c r="C128" s="5"/>
      <c r="D128" s="39" t="s">
        <v>26</v>
      </c>
      <c r="E128" s="240">
        <v>3</v>
      </c>
      <c r="F128" s="884"/>
      <c r="G128" s="863">
        <f>E128*F128</f>
        <v>0</v>
      </c>
    </row>
    <row r="129" spans="1:7" s="11" customFormat="1" ht="12.75">
      <c r="A129" s="29"/>
      <c r="B129" s="27" t="s">
        <v>170</v>
      </c>
      <c r="C129" s="5"/>
      <c r="D129" s="39"/>
      <c r="E129" s="240"/>
      <c r="F129" s="884"/>
      <c r="G129" s="863"/>
    </row>
    <row r="130" spans="1:7" s="97" customFormat="1" ht="12.75">
      <c r="A130" s="29"/>
      <c r="B130" s="27" t="s">
        <v>171</v>
      </c>
      <c r="C130" s="5"/>
      <c r="D130" s="39" t="s">
        <v>26</v>
      </c>
      <c r="E130" s="240">
        <v>2</v>
      </c>
      <c r="F130" s="884"/>
      <c r="G130" s="863">
        <f>E130*F130</f>
        <v>0</v>
      </c>
    </row>
    <row r="131" spans="1:7" s="97" customFormat="1" ht="12.75">
      <c r="A131" s="29"/>
      <c r="B131" s="27" t="s">
        <v>500</v>
      </c>
      <c r="C131" s="5"/>
      <c r="D131" s="39" t="s">
        <v>26</v>
      </c>
      <c r="E131" s="240">
        <v>1</v>
      </c>
      <c r="F131" s="884"/>
      <c r="G131" s="863">
        <f>E131*F131</f>
        <v>0</v>
      </c>
    </row>
    <row r="132" spans="1:7" s="97" customFormat="1" ht="7.5" customHeight="1">
      <c r="A132" s="29"/>
      <c r="B132" s="27"/>
      <c r="C132" s="5"/>
      <c r="D132" s="39"/>
      <c r="E132" s="240"/>
      <c r="F132" s="884"/>
      <c r="G132" s="863"/>
    </row>
    <row r="133" spans="1:7" s="97" customFormat="1" ht="25.5">
      <c r="A133" s="29" t="s">
        <v>414</v>
      </c>
      <c r="B133" s="27" t="s">
        <v>172</v>
      </c>
      <c r="C133" s="5"/>
      <c r="D133" s="10"/>
      <c r="E133" s="131"/>
      <c r="F133" s="877"/>
      <c r="G133" s="863"/>
    </row>
    <row r="134" spans="1:7" s="11" customFormat="1" ht="12.75">
      <c r="A134" s="29"/>
      <c r="B134" s="79" t="s">
        <v>57</v>
      </c>
      <c r="C134" s="7"/>
      <c r="D134" s="10" t="s">
        <v>26</v>
      </c>
      <c r="E134" s="242">
        <v>1</v>
      </c>
      <c r="F134" s="877"/>
      <c r="G134" s="863">
        <f>E134*F134</f>
        <v>0</v>
      </c>
    </row>
    <row r="135" spans="1:7" s="11" customFormat="1" ht="9.75" customHeight="1">
      <c r="A135" s="29"/>
      <c r="B135" s="79"/>
      <c r="C135" s="7"/>
      <c r="D135" s="10"/>
      <c r="E135" s="242"/>
      <c r="F135" s="877"/>
      <c r="G135" s="863"/>
    </row>
    <row r="136" spans="1:7" s="246" customFormat="1" ht="25.5">
      <c r="A136" s="53" t="s">
        <v>415</v>
      </c>
      <c r="B136" s="27" t="s">
        <v>461</v>
      </c>
      <c r="C136" s="5"/>
      <c r="D136" s="39"/>
      <c r="E136" s="131"/>
      <c r="F136" s="877"/>
      <c r="G136" s="863"/>
    </row>
    <row r="137" spans="1:7" s="247" customFormat="1" ht="12.75">
      <c r="A137" s="53"/>
      <c r="B137" s="27" t="s">
        <v>57</v>
      </c>
      <c r="C137" s="5"/>
      <c r="D137" s="39" t="s">
        <v>26</v>
      </c>
      <c r="E137" s="242">
        <v>1</v>
      </c>
      <c r="F137" s="877"/>
      <c r="G137" s="863">
        <f>E137*F137</f>
        <v>0</v>
      </c>
    </row>
    <row r="138" spans="1:7" s="247" customFormat="1" ht="9.75" customHeight="1">
      <c r="A138" s="53"/>
      <c r="B138" s="27"/>
      <c r="C138" s="27"/>
      <c r="D138" s="39"/>
      <c r="E138" s="242"/>
      <c r="F138" s="877"/>
      <c r="G138" s="863"/>
    </row>
    <row r="139" spans="1:7" s="11" customFormat="1" ht="12.75" customHeight="1">
      <c r="A139" s="55"/>
      <c r="B139" s="148" t="s">
        <v>173</v>
      </c>
      <c r="C139" s="44"/>
      <c r="D139" s="222"/>
      <c r="E139" s="28"/>
      <c r="F139" s="936"/>
      <c r="G139" s="893">
        <f>SUM(G115:G138)</f>
        <v>0</v>
      </c>
    </row>
    <row r="140" spans="1:7" s="11" customFormat="1" ht="9" customHeight="1">
      <c r="A140" s="55"/>
      <c r="B140" s="45"/>
      <c r="C140" s="45"/>
      <c r="D140" s="56"/>
      <c r="E140" s="150"/>
      <c r="F140" s="931"/>
      <c r="G140" s="941"/>
    </row>
    <row r="141" spans="1:7" s="11" customFormat="1" ht="12.75">
      <c r="A141" s="248" t="s">
        <v>69</v>
      </c>
      <c r="B141" s="249" t="s">
        <v>48</v>
      </c>
      <c r="C141" s="249"/>
      <c r="D141" s="9"/>
      <c r="E141" s="56"/>
      <c r="F141" s="942"/>
      <c r="G141" s="942"/>
    </row>
    <row r="142" spans="1:7" s="11" customFormat="1" ht="10.5" customHeight="1">
      <c r="A142" s="29"/>
      <c r="B142" s="46"/>
      <c r="C142" s="46"/>
      <c r="D142" s="10"/>
      <c r="E142" s="39"/>
      <c r="F142" s="889"/>
      <c r="G142" s="889"/>
    </row>
    <row r="143" spans="1:7" s="11" customFormat="1" ht="76.5">
      <c r="A143" s="53" t="s">
        <v>416</v>
      </c>
      <c r="B143" s="51" t="s">
        <v>175</v>
      </c>
      <c r="C143" s="235"/>
      <c r="D143" s="10"/>
      <c r="E143" s="39"/>
      <c r="F143" s="889"/>
      <c r="G143" s="889"/>
    </row>
    <row r="144" spans="1:8" s="11" customFormat="1" ht="12.75">
      <c r="A144" s="53"/>
      <c r="B144" s="49" t="s">
        <v>176</v>
      </c>
      <c r="C144" s="250"/>
      <c r="D144" s="10" t="s">
        <v>26</v>
      </c>
      <c r="E144" s="251">
        <v>5</v>
      </c>
      <c r="F144" s="889"/>
      <c r="G144" s="872">
        <f>E144*F144</f>
        <v>0</v>
      </c>
      <c r="H144" s="66"/>
    </row>
    <row r="145" spans="1:7" s="11" customFormat="1" ht="9.75" customHeight="1">
      <c r="A145" s="53"/>
      <c r="B145" s="49"/>
      <c r="C145" s="49"/>
      <c r="D145" s="10"/>
      <c r="E145" s="251"/>
      <c r="F145" s="889"/>
      <c r="G145" s="872"/>
    </row>
    <row r="146" spans="1:7" s="11" customFormat="1" ht="63.75">
      <c r="A146" s="53" t="s">
        <v>417</v>
      </c>
      <c r="B146" s="51" t="s">
        <v>372</v>
      </c>
      <c r="C146" s="235"/>
      <c r="D146" s="10"/>
      <c r="E146" s="251"/>
      <c r="F146" s="889"/>
      <c r="G146" s="872"/>
    </row>
    <row r="147" spans="1:7" s="11" customFormat="1" ht="12.75">
      <c r="A147" s="53"/>
      <c r="B147" s="49" t="s">
        <v>176</v>
      </c>
      <c r="C147" s="250"/>
      <c r="D147" s="10" t="s">
        <v>26</v>
      </c>
      <c r="E147" s="251">
        <v>2</v>
      </c>
      <c r="F147" s="889"/>
      <c r="G147" s="872">
        <f>E147*F147</f>
        <v>0</v>
      </c>
    </row>
    <row r="148" spans="1:7" s="11" customFormat="1" ht="8.25" customHeight="1">
      <c r="A148" s="53"/>
      <c r="B148" s="49"/>
      <c r="C148" s="49"/>
      <c r="D148" s="10"/>
      <c r="E148" s="251"/>
      <c r="F148" s="889"/>
      <c r="G148" s="872"/>
    </row>
    <row r="149" spans="1:7" s="11" customFormat="1" ht="38.25">
      <c r="A149" s="53" t="s">
        <v>419</v>
      </c>
      <c r="B149" s="477" t="s">
        <v>362</v>
      </c>
      <c r="C149" s="235"/>
      <c r="D149" s="61"/>
      <c r="E149" s="242"/>
      <c r="F149" s="943"/>
      <c r="G149" s="863"/>
    </row>
    <row r="150" spans="1:8" s="11" customFormat="1" ht="12.75">
      <c r="A150" s="53"/>
      <c r="B150" s="51" t="s">
        <v>57</v>
      </c>
      <c r="C150" s="253"/>
      <c r="D150" s="61" t="s">
        <v>26</v>
      </c>
      <c r="E150" s="242">
        <v>2</v>
      </c>
      <c r="F150" s="943"/>
      <c r="G150" s="863">
        <f>E150*F150</f>
        <v>0</v>
      </c>
      <c r="H150" s="255"/>
    </row>
    <row r="151" spans="1:7" s="11" customFormat="1" ht="7.5" customHeight="1">
      <c r="A151" s="53"/>
      <c r="B151" s="51"/>
      <c r="C151" s="51"/>
      <c r="D151" s="61"/>
      <c r="E151" s="61"/>
      <c r="F151" s="943"/>
      <c r="G151" s="863"/>
    </row>
    <row r="152" spans="1:7" s="11" customFormat="1" ht="38.25">
      <c r="A152" s="29" t="s">
        <v>390</v>
      </c>
      <c r="B152" s="62" t="s">
        <v>179</v>
      </c>
      <c r="C152" s="256"/>
      <c r="D152" s="9"/>
      <c r="E152" s="257"/>
      <c r="F152" s="945"/>
      <c r="G152" s="855"/>
    </row>
    <row r="153" spans="1:7" s="11" customFormat="1" ht="12.75">
      <c r="A153" s="29"/>
      <c r="B153" s="51" t="s">
        <v>57</v>
      </c>
      <c r="C153" s="258"/>
      <c r="D153" s="10" t="s">
        <v>26</v>
      </c>
      <c r="E153" s="259">
        <v>2</v>
      </c>
      <c r="F153" s="945"/>
      <c r="G153" s="867">
        <f>ROUND(E153*F153,2)</f>
        <v>0</v>
      </c>
    </row>
    <row r="154" spans="1:7" s="11" customFormat="1" ht="7.5" customHeight="1">
      <c r="A154" s="29"/>
      <c r="B154" s="46"/>
      <c r="C154" s="46"/>
      <c r="D154" s="10"/>
      <c r="E154" s="259"/>
      <c r="F154" s="945"/>
      <c r="G154" s="855"/>
    </row>
    <row r="155" spans="1:7" s="11" customFormat="1" ht="25.5">
      <c r="A155" s="29" t="s">
        <v>420</v>
      </c>
      <c r="B155" s="7" t="s">
        <v>61</v>
      </c>
      <c r="C155" s="7"/>
      <c r="D155" s="9"/>
      <c r="E155" s="257"/>
      <c r="F155" s="945"/>
      <c r="G155" s="855"/>
    </row>
    <row r="156" spans="1:7" s="11" customFormat="1" ht="12.75">
      <c r="A156" s="29"/>
      <c r="B156" s="51" t="s">
        <v>57</v>
      </c>
      <c r="C156" s="345"/>
      <c r="D156" s="10" t="s">
        <v>26</v>
      </c>
      <c r="E156" s="259">
        <v>5</v>
      </c>
      <c r="F156" s="945"/>
      <c r="G156" s="867">
        <f>ROUND(E156*F156,2)</f>
        <v>0</v>
      </c>
    </row>
    <row r="157" spans="1:8" s="11" customFormat="1" ht="8.25" customHeight="1">
      <c r="A157" s="29"/>
      <c r="D157" s="10"/>
      <c r="E157" s="259"/>
      <c r="F157" s="945"/>
      <c r="G157" s="855"/>
      <c r="H157" s="255"/>
    </row>
    <row r="158" spans="1:7" s="11" customFormat="1" ht="38.25">
      <c r="A158" s="29" t="s">
        <v>421</v>
      </c>
      <c r="B158" s="62" t="s">
        <v>180</v>
      </c>
      <c r="C158" s="256"/>
      <c r="D158" s="9"/>
      <c r="E158" s="257"/>
      <c r="F158" s="945"/>
      <c r="G158" s="855"/>
    </row>
    <row r="159" spans="1:7" s="11" customFormat="1" ht="12.75">
      <c r="A159" s="29"/>
      <c r="B159" s="51" t="s">
        <v>57</v>
      </c>
      <c r="C159" s="258"/>
      <c r="D159" s="10" t="s">
        <v>26</v>
      </c>
      <c r="E159" s="259">
        <v>2</v>
      </c>
      <c r="F159" s="945"/>
      <c r="G159" s="867">
        <f>ROUND(E159*F159,2)</f>
        <v>0</v>
      </c>
    </row>
    <row r="160" spans="1:7" s="11" customFormat="1" ht="9" customHeight="1">
      <c r="A160" s="29"/>
      <c r="B160" s="46"/>
      <c r="C160" s="46"/>
      <c r="D160" s="10"/>
      <c r="E160" s="260"/>
      <c r="F160" s="945"/>
      <c r="G160" s="946"/>
    </row>
    <row r="161" spans="1:7" s="11" customFormat="1" ht="25.5">
      <c r="A161" s="29" t="s">
        <v>422</v>
      </c>
      <c r="B161" s="7" t="s">
        <v>62</v>
      </c>
      <c r="C161" s="7"/>
      <c r="D161" s="10"/>
      <c r="E161" s="259"/>
      <c r="F161" s="945"/>
      <c r="G161" s="855"/>
    </row>
    <row r="162" spans="1:7" s="11" customFormat="1" ht="12.75">
      <c r="A162" s="29"/>
      <c r="B162" s="7" t="s">
        <v>63</v>
      </c>
      <c r="C162" s="7"/>
      <c r="D162" s="10" t="s">
        <v>26</v>
      </c>
      <c r="E162" s="261">
        <v>2</v>
      </c>
      <c r="F162" s="947"/>
      <c r="G162" s="867">
        <f>ROUND(E162*F162,2)</f>
        <v>0</v>
      </c>
    </row>
    <row r="163" spans="1:7" s="11" customFormat="1" ht="9" customHeight="1">
      <c r="A163" s="29"/>
      <c r="B163" s="46"/>
      <c r="C163" s="345"/>
      <c r="D163" s="10"/>
      <c r="E163" s="261"/>
      <c r="F163" s="945"/>
      <c r="G163" s="855"/>
    </row>
    <row r="164" spans="1:7" s="11" customFormat="1" ht="25.5">
      <c r="A164" s="29" t="s">
        <v>423</v>
      </c>
      <c r="B164" s="7" t="s">
        <v>64</v>
      </c>
      <c r="C164" s="7"/>
      <c r="D164" s="10"/>
      <c r="E164" s="58"/>
      <c r="F164" s="945"/>
      <c r="G164" s="855"/>
    </row>
    <row r="165" spans="1:7" s="11" customFormat="1" ht="12.75">
      <c r="A165" s="29"/>
      <c r="B165" s="109" t="s">
        <v>123</v>
      </c>
      <c r="C165" s="347"/>
      <c r="D165" s="10" t="s">
        <v>181</v>
      </c>
      <c r="E165" s="261">
        <v>5</v>
      </c>
      <c r="F165" s="947"/>
      <c r="G165" s="867">
        <f>ROUND(E165*F165,2)</f>
        <v>0</v>
      </c>
    </row>
    <row r="166" spans="1:7" s="11" customFormat="1" ht="8.25" customHeight="1">
      <c r="A166" s="29"/>
      <c r="B166" s="109"/>
      <c r="C166" s="109"/>
      <c r="D166" s="4"/>
      <c r="E166" s="146"/>
      <c r="F166" s="943"/>
      <c r="G166" s="943"/>
    </row>
    <row r="167" spans="1:7" s="267" customFormat="1" ht="25.5">
      <c r="A167" s="53" t="s">
        <v>424</v>
      </c>
      <c r="B167" s="46" t="s">
        <v>66</v>
      </c>
      <c r="C167" s="345"/>
      <c r="D167" s="10"/>
      <c r="E167" s="58"/>
      <c r="F167" s="943"/>
      <c r="G167" s="943"/>
    </row>
    <row r="168" spans="1:7" s="160" customFormat="1" ht="12.75">
      <c r="A168" s="29"/>
      <c r="B168" s="109" t="s">
        <v>123</v>
      </c>
      <c r="C168" s="345"/>
      <c r="D168" s="10" t="s">
        <v>181</v>
      </c>
      <c r="E168" s="11">
        <v>1</v>
      </c>
      <c r="F168" s="943"/>
      <c r="G168" s="863">
        <f>E168*F168</f>
        <v>0</v>
      </c>
    </row>
    <row r="169" spans="1:7" s="160" customFormat="1" ht="7.5" customHeight="1">
      <c r="A169" s="29"/>
      <c r="B169" s="46"/>
      <c r="C169" s="46"/>
      <c r="D169" s="10"/>
      <c r="E169" s="39"/>
      <c r="F169" s="943"/>
      <c r="G169" s="943"/>
    </row>
    <row r="170" spans="1:7" s="94" customFormat="1" ht="12.75">
      <c r="A170" s="55"/>
      <c r="B170" s="148" t="s">
        <v>182</v>
      </c>
      <c r="C170" s="44"/>
      <c r="D170" s="28"/>
      <c r="E170" s="28"/>
      <c r="F170" s="949"/>
      <c r="G170" s="906">
        <f>SUM(G143:G168)</f>
        <v>0</v>
      </c>
    </row>
    <row r="171" spans="1:7" s="94" customFormat="1" ht="8.25" customHeight="1">
      <c r="A171" s="55"/>
      <c r="B171" s="45"/>
      <c r="C171" s="45"/>
      <c r="D171" s="56"/>
      <c r="E171" s="269"/>
      <c r="F171" s="902"/>
      <c r="G171" s="950"/>
    </row>
    <row r="172" spans="1:7" s="15" customFormat="1" ht="12.75">
      <c r="A172" s="55"/>
      <c r="B172" s="746" t="s">
        <v>183</v>
      </c>
      <c r="C172" s="748"/>
      <c r="D172" s="749"/>
      <c r="E172" s="28"/>
      <c r="F172" s="936"/>
      <c r="G172" s="893">
        <f>SUM(G111+G139+G170)</f>
        <v>0</v>
      </c>
    </row>
    <row r="173" spans="1:7" s="94" customFormat="1" ht="12.75">
      <c r="A173" s="55"/>
      <c r="B173" s="45"/>
      <c r="C173" s="45"/>
      <c r="D173" s="56"/>
      <c r="E173" s="150"/>
      <c r="F173" s="931"/>
      <c r="G173" s="941"/>
    </row>
    <row r="174" spans="1:7" s="97" customFormat="1" ht="12.75">
      <c r="A174" s="248" t="s">
        <v>19</v>
      </c>
      <c r="B174" s="77" t="s">
        <v>90</v>
      </c>
      <c r="C174" s="77"/>
      <c r="D174" s="56"/>
      <c r="E174" s="56"/>
      <c r="F174" s="907"/>
      <c r="G174" s="950"/>
    </row>
    <row r="175" spans="1:7" s="97" customFormat="1" ht="7.5" customHeight="1">
      <c r="A175" s="221"/>
      <c r="B175" s="77"/>
      <c r="C175" s="77"/>
      <c r="D175" s="56"/>
      <c r="E175" s="56"/>
      <c r="F175" s="907"/>
      <c r="G175" s="950"/>
    </row>
    <row r="176" spans="1:7" s="97" customFormat="1" ht="25.5">
      <c r="A176" s="272"/>
      <c r="B176" s="273" t="s">
        <v>184</v>
      </c>
      <c r="C176" s="273"/>
      <c r="D176" s="274"/>
      <c r="E176" s="275"/>
      <c r="F176" s="951"/>
      <c r="G176" s="867"/>
    </row>
    <row r="177" spans="1:7" s="97" customFormat="1" ht="6.75" customHeight="1">
      <c r="A177" s="272"/>
      <c r="B177" s="273"/>
      <c r="C177" s="273"/>
      <c r="D177" s="274"/>
      <c r="E177" s="275"/>
      <c r="F177" s="951"/>
      <c r="G177" s="867"/>
    </row>
    <row r="178" spans="1:10" s="2" customFormat="1" ht="63.75">
      <c r="A178" s="272" t="s">
        <v>20</v>
      </c>
      <c r="B178" s="79" t="s">
        <v>188</v>
      </c>
      <c r="C178" s="5"/>
      <c r="D178" s="277"/>
      <c r="E178" s="279"/>
      <c r="F178" s="952"/>
      <c r="G178" s="867"/>
      <c r="H178" s="280"/>
      <c r="I178" s="154"/>
      <c r="J178" s="154"/>
    </row>
    <row r="179" spans="1:10" s="2" customFormat="1" ht="63.75">
      <c r="A179" s="272"/>
      <c r="B179" s="5" t="s">
        <v>189</v>
      </c>
      <c r="C179" s="5"/>
      <c r="D179" s="277"/>
      <c r="E179" s="279"/>
      <c r="F179" s="952"/>
      <c r="G179" s="867"/>
      <c r="H179" s="280"/>
      <c r="I179" s="5"/>
      <c r="J179" s="154"/>
    </row>
    <row r="180" spans="1:10" s="2" customFormat="1" ht="25.5">
      <c r="A180" s="272"/>
      <c r="B180" s="5" t="s">
        <v>190</v>
      </c>
      <c r="C180" s="5"/>
      <c r="D180" s="277"/>
      <c r="E180" s="279"/>
      <c r="F180" s="952"/>
      <c r="G180" s="867"/>
      <c r="H180" s="280"/>
      <c r="I180" s="5"/>
      <c r="J180" s="154"/>
    </row>
    <row r="181" spans="1:9" s="108" customFormat="1" ht="12.75">
      <c r="A181" s="281"/>
      <c r="B181" s="282" t="s">
        <v>191</v>
      </c>
      <c r="C181" s="539"/>
      <c r="D181" s="3" t="s">
        <v>26</v>
      </c>
      <c r="E181" s="283">
        <v>5</v>
      </c>
      <c r="F181" s="855"/>
      <c r="G181" s="863">
        <f>E181*F181</f>
        <v>0</v>
      </c>
      <c r="H181" s="111"/>
      <c r="I181" s="154"/>
    </row>
    <row r="182" spans="1:9" s="97" customFormat="1" ht="9" customHeight="1">
      <c r="A182" s="248"/>
      <c r="B182" s="77"/>
      <c r="C182" s="77"/>
      <c r="D182" s="56"/>
      <c r="E182" s="56"/>
      <c r="F182" s="907"/>
      <c r="G182" s="950"/>
      <c r="I182" s="11"/>
    </row>
    <row r="183" spans="1:7" s="160" customFormat="1" ht="12.75">
      <c r="A183" s="248"/>
      <c r="B183" s="148" t="s">
        <v>192</v>
      </c>
      <c r="C183" s="44"/>
      <c r="D183" s="28"/>
      <c r="E183" s="28"/>
      <c r="F183" s="949"/>
      <c r="G183" s="906">
        <f>SUM(G178:G182)</f>
        <v>0</v>
      </c>
    </row>
    <row r="184" spans="1:9" s="97" customFormat="1" ht="12.75">
      <c r="A184" s="248"/>
      <c r="B184" s="77"/>
      <c r="C184" s="77"/>
      <c r="D184" s="56"/>
      <c r="E184" s="56"/>
      <c r="F184" s="907"/>
      <c r="G184" s="950"/>
      <c r="I184" s="11"/>
    </row>
    <row r="185" spans="1:7" s="286" customFormat="1" ht="12.75">
      <c r="A185" s="653" t="s">
        <v>22</v>
      </c>
      <c r="B185" s="33" t="s">
        <v>193</v>
      </c>
      <c r="C185" s="33"/>
      <c r="D185" s="199"/>
      <c r="E185" s="285"/>
      <c r="F185" s="953"/>
      <c r="G185" s="954"/>
    </row>
    <row r="186" spans="1:7" s="94" customFormat="1" ht="7.5" customHeight="1">
      <c r="A186" s="12"/>
      <c r="B186" s="13"/>
      <c r="C186" s="13"/>
      <c r="D186" s="198"/>
      <c r="E186" s="285"/>
      <c r="F186" s="953"/>
      <c r="G186" s="954"/>
    </row>
    <row r="187" spans="1:8" s="2" customFormat="1" ht="67.5" customHeight="1">
      <c r="A187" s="35"/>
      <c r="B187" s="16" t="s">
        <v>194</v>
      </c>
      <c r="C187" s="16"/>
      <c r="D187" s="34"/>
      <c r="E187" s="287"/>
      <c r="F187" s="955"/>
      <c r="G187" s="956"/>
      <c r="H187" s="288"/>
    </row>
    <row r="188" spans="1:8" s="97" customFormat="1" ht="6" customHeight="1">
      <c r="A188" s="231"/>
      <c r="B188" s="289"/>
      <c r="C188" s="289"/>
      <c r="D188" s="198"/>
      <c r="E188" s="285"/>
      <c r="F188" s="953"/>
      <c r="G188" s="954"/>
      <c r="H188" s="138"/>
    </row>
    <row r="189" spans="1:8" s="97" customFormat="1" ht="63.75" customHeight="1">
      <c r="A189" s="29" t="s">
        <v>23</v>
      </c>
      <c r="B189" s="79" t="s">
        <v>515</v>
      </c>
      <c r="C189" s="7"/>
      <c r="D189" s="10"/>
      <c r="E189" s="131"/>
      <c r="F189" s="877"/>
      <c r="G189" s="863"/>
      <c r="H189" s="291"/>
    </row>
    <row r="190" spans="1:8" s="2" customFormat="1" ht="14.25">
      <c r="A190" s="29"/>
      <c r="B190" s="43" t="s">
        <v>140</v>
      </c>
      <c r="C190" s="357"/>
      <c r="D190" s="10" t="s">
        <v>6</v>
      </c>
      <c r="E190" s="133">
        <v>14</v>
      </c>
      <c r="F190" s="877"/>
      <c r="G190" s="863">
        <f>E190*F190</f>
        <v>0</v>
      </c>
      <c r="H190" s="288"/>
    </row>
    <row r="191" spans="1:8" s="97" customFormat="1" ht="6.75" customHeight="1">
      <c r="A191" s="29"/>
      <c r="B191" s="79"/>
      <c r="C191" s="7"/>
      <c r="D191" s="10"/>
      <c r="E191" s="237"/>
      <c r="F191" s="877"/>
      <c r="G191" s="863"/>
      <c r="H191" s="292"/>
    </row>
    <row r="192" spans="1:8" s="97" customFormat="1" ht="90" customHeight="1">
      <c r="A192" s="29" t="s">
        <v>156</v>
      </c>
      <c r="B192" s="79" t="s">
        <v>195</v>
      </c>
      <c r="C192" s="7"/>
      <c r="D192" s="10"/>
      <c r="E192" s="131"/>
      <c r="F192" s="877"/>
      <c r="G192" s="863"/>
      <c r="H192" s="138"/>
    </row>
    <row r="193" spans="1:8" s="97" customFormat="1" ht="14.25">
      <c r="A193" s="29"/>
      <c r="B193" s="43" t="s">
        <v>140</v>
      </c>
      <c r="C193" s="357"/>
      <c r="D193" s="10" t="s">
        <v>6</v>
      </c>
      <c r="E193" s="133">
        <v>80</v>
      </c>
      <c r="F193" s="877"/>
      <c r="G193" s="863">
        <f>E193*F193</f>
        <v>0</v>
      </c>
      <c r="H193" s="291"/>
    </row>
    <row r="194" spans="1:8" s="97" customFormat="1" ht="9" customHeight="1">
      <c r="A194" s="29"/>
      <c r="B194" s="43"/>
      <c r="C194" s="357"/>
      <c r="D194" s="10"/>
      <c r="E194" s="133"/>
      <c r="F194" s="877"/>
      <c r="G194" s="863"/>
      <c r="H194" s="291"/>
    </row>
    <row r="195" spans="1:8" s="54" customFormat="1" ht="38.25">
      <c r="A195" s="53" t="s">
        <v>174</v>
      </c>
      <c r="B195" s="27" t="s">
        <v>341</v>
      </c>
      <c r="C195" s="5"/>
      <c r="D195" s="39"/>
      <c r="E195" s="294"/>
      <c r="F195" s="877"/>
      <c r="G195" s="863"/>
      <c r="H195" s="131"/>
    </row>
    <row r="196" spans="1:8" s="54" customFormat="1" ht="12.75">
      <c r="A196" s="53"/>
      <c r="B196" s="41" t="s">
        <v>196</v>
      </c>
      <c r="C196" s="714"/>
      <c r="D196" s="39" t="s">
        <v>18</v>
      </c>
      <c r="E196" s="294">
        <v>1</v>
      </c>
      <c r="F196" s="877"/>
      <c r="G196" s="863">
        <f>E196*F196</f>
        <v>0</v>
      </c>
      <c r="H196" s="133"/>
    </row>
    <row r="197" spans="1:8" s="97" customFormat="1" ht="13.5" customHeight="1">
      <c r="A197" s="29"/>
      <c r="B197" s="79"/>
      <c r="C197" s="79"/>
      <c r="D197" s="10"/>
      <c r="E197" s="237"/>
      <c r="F197" s="877"/>
      <c r="G197" s="863"/>
      <c r="H197" s="291"/>
    </row>
    <row r="198" spans="1:7" s="97" customFormat="1" ht="12.75">
      <c r="A198" s="221"/>
      <c r="B198" s="148" t="s">
        <v>197</v>
      </c>
      <c r="C198" s="44"/>
      <c r="D198" s="28"/>
      <c r="E198" s="28"/>
      <c r="F198" s="949"/>
      <c r="G198" s="906">
        <f>SUM(G187:G197)</f>
        <v>0</v>
      </c>
    </row>
    <row r="199" spans="1:7" s="160" customFormat="1" ht="9" customHeight="1">
      <c r="A199" s="221"/>
      <c r="B199" s="45"/>
      <c r="C199" s="45"/>
      <c r="D199" s="9"/>
      <c r="E199" s="88"/>
      <c r="F199" s="931"/>
      <c r="G199" s="957"/>
    </row>
    <row r="200" spans="1:9" s="97" customFormat="1" ht="12.75">
      <c r="A200" s="232" t="s">
        <v>72</v>
      </c>
      <c r="B200" s="13" t="s">
        <v>73</v>
      </c>
      <c r="C200" s="13"/>
      <c r="D200" s="198"/>
      <c r="E200" s="285"/>
      <c r="F200" s="953"/>
      <c r="G200" s="954"/>
      <c r="I200" s="11"/>
    </row>
    <row r="201" spans="1:7" s="11" customFormat="1" ht="8.25" customHeight="1">
      <c r="A201" s="232"/>
      <c r="B201" s="296"/>
      <c r="C201" s="296"/>
      <c r="D201" s="198"/>
      <c r="E201" s="285"/>
      <c r="F201" s="953"/>
      <c r="G201" s="954"/>
    </row>
    <row r="202" spans="1:7" s="11" customFormat="1" ht="51">
      <c r="A202" s="53" t="s">
        <v>74</v>
      </c>
      <c r="B202" s="103" t="s">
        <v>374</v>
      </c>
      <c r="C202" s="109"/>
      <c r="D202" s="39"/>
      <c r="E202" s="2"/>
      <c r="F202" s="902"/>
      <c r="G202" s="958"/>
    </row>
    <row r="203" spans="1:7" s="97" customFormat="1" ht="14.25">
      <c r="A203" s="29"/>
      <c r="B203" s="79" t="s">
        <v>129</v>
      </c>
      <c r="C203" s="7"/>
      <c r="D203" s="10" t="s">
        <v>6</v>
      </c>
      <c r="E203" s="133">
        <v>35.3</v>
      </c>
      <c r="F203" s="877"/>
      <c r="G203" s="863">
        <f>E203*F203</f>
        <v>0</v>
      </c>
    </row>
    <row r="204" spans="1:7" s="11" customFormat="1" ht="9.75" customHeight="1">
      <c r="A204" s="53"/>
      <c r="B204" s="109"/>
      <c r="C204" s="109"/>
      <c r="D204" s="39"/>
      <c r="E204" s="2"/>
      <c r="F204" s="871"/>
      <c r="G204" s="878"/>
    </row>
    <row r="205" spans="1:7" s="11" customFormat="1" ht="38.25">
      <c r="A205" s="29" t="s">
        <v>75</v>
      </c>
      <c r="B205" s="79" t="s">
        <v>375</v>
      </c>
      <c r="C205" s="7"/>
      <c r="D205" s="10"/>
      <c r="E205" s="54"/>
      <c r="F205" s="877"/>
      <c r="G205" s="863"/>
    </row>
    <row r="206" spans="1:7" s="11" customFormat="1" ht="14.25">
      <c r="A206" s="29"/>
      <c r="B206" s="79" t="s">
        <v>129</v>
      </c>
      <c r="C206" s="7"/>
      <c r="D206" s="10" t="s">
        <v>6</v>
      </c>
      <c r="E206" s="133">
        <v>35.3</v>
      </c>
      <c r="F206" s="877"/>
      <c r="G206" s="863">
        <f>E206*F206</f>
        <v>0</v>
      </c>
    </row>
    <row r="207" spans="1:7" s="11" customFormat="1" ht="10.5" customHeight="1">
      <c r="A207" s="29"/>
      <c r="B207" s="79"/>
      <c r="C207" s="7"/>
      <c r="D207" s="10"/>
      <c r="E207" s="54"/>
      <c r="F207" s="877"/>
      <c r="G207" s="863"/>
    </row>
    <row r="208" spans="1:7" s="11" customFormat="1" ht="38.25">
      <c r="A208" s="29" t="s">
        <v>76</v>
      </c>
      <c r="B208" s="79" t="s">
        <v>376</v>
      </c>
      <c r="C208" s="7"/>
      <c r="D208" s="10"/>
      <c r="E208" s="54"/>
      <c r="F208" s="877"/>
      <c r="G208" s="863"/>
    </row>
    <row r="209" spans="1:7" s="94" customFormat="1" ht="14.25">
      <c r="A209" s="29"/>
      <c r="B209" s="79" t="s">
        <v>200</v>
      </c>
      <c r="C209" s="7"/>
      <c r="D209" s="10" t="s">
        <v>6</v>
      </c>
      <c r="E209" s="133">
        <v>35.3</v>
      </c>
      <c r="F209" s="877"/>
      <c r="G209" s="863">
        <f>E209*F209</f>
        <v>0</v>
      </c>
    </row>
    <row r="210" spans="1:7" s="97" customFormat="1" ht="14.25">
      <c r="A210" s="29"/>
      <c r="B210" s="79" t="s">
        <v>201</v>
      </c>
      <c r="C210" s="7"/>
      <c r="D210" s="10" t="s">
        <v>6</v>
      </c>
      <c r="E210" s="133">
        <v>15</v>
      </c>
      <c r="F210" s="877"/>
      <c r="G210" s="863">
        <f>E210*F210</f>
        <v>0</v>
      </c>
    </row>
    <row r="211" spans="1:7" s="11" customFormat="1" ht="9" customHeight="1">
      <c r="A211" s="29"/>
      <c r="B211" s="79"/>
      <c r="C211" s="79"/>
      <c r="D211" s="10"/>
      <c r="E211" s="237"/>
      <c r="F211" s="877"/>
      <c r="G211" s="863"/>
    </row>
    <row r="212" spans="1:7" s="11" customFormat="1" ht="12.75">
      <c r="A212" s="221"/>
      <c r="B212" s="209" t="s">
        <v>206</v>
      </c>
      <c r="C212" s="67"/>
      <c r="D212" s="222"/>
      <c r="E212" s="297"/>
      <c r="F212" s="929"/>
      <c r="G212" s="959">
        <f>SUM(G202:G211)</f>
        <v>0</v>
      </c>
    </row>
    <row r="213" spans="1:7" s="11" customFormat="1" ht="12.75">
      <c r="A213" s="221"/>
      <c r="B213" s="55"/>
      <c r="C213" s="55"/>
      <c r="D213" s="9"/>
      <c r="E213" s="88"/>
      <c r="F213" s="931"/>
      <c r="G213" s="957"/>
    </row>
    <row r="214" spans="1:7" s="11" customFormat="1" ht="12.75">
      <c r="A214" s="12" t="s">
        <v>77</v>
      </c>
      <c r="B214" s="13" t="s">
        <v>67</v>
      </c>
      <c r="C214" s="13"/>
      <c r="D214" s="56"/>
      <c r="E214" s="150"/>
      <c r="F214" s="903"/>
      <c r="G214" s="902"/>
    </row>
    <row r="215" spans="1:7" s="11" customFormat="1" ht="8.25" customHeight="1">
      <c r="A215" s="12"/>
      <c r="B215" s="13"/>
      <c r="C215" s="13"/>
      <c r="D215" s="56"/>
      <c r="E215" s="150"/>
      <c r="F215" s="903"/>
      <c r="G215" s="902"/>
    </row>
    <row r="216" spans="1:8" s="11" customFormat="1" ht="38.25">
      <c r="A216" s="29"/>
      <c r="B216" s="298" t="s">
        <v>68</v>
      </c>
      <c r="C216" s="298"/>
      <c r="D216" s="298"/>
      <c r="E216" s="10"/>
      <c r="F216" s="978"/>
      <c r="G216" s="877"/>
      <c r="H216" s="48"/>
    </row>
    <row r="217" spans="1:8" s="11" customFormat="1" ht="12.75">
      <c r="A217" s="29"/>
      <c r="B217" s="298"/>
      <c r="C217" s="298"/>
      <c r="D217" s="298"/>
      <c r="E217" s="10"/>
      <c r="F217" s="978"/>
      <c r="G217" s="877"/>
      <c r="H217" s="48"/>
    </row>
    <row r="218" spans="1:7" s="11" customFormat="1" ht="38.25">
      <c r="A218" s="53" t="s">
        <v>79</v>
      </c>
      <c r="B218" s="359" t="s">
        <v>250</v>
      </c>
      <c r="C218" s="5"/>
      <c r="F218" s="904"/>
      <c r="G218" s="863"/>
    </row>
    <row r="219" spans="1:7" s="160" customFormat="1" ht="12.75">
      <c r="A219" s="53"/>
      <c r="B219" s="27" t="s">
        <v>251</v>
      </c>
      <c r="C219" s="5"/>
      <c r="D219" s="61" t="s">
        <v>65</v>
      </c>
      <c r="E219" s="251">
        <v>4</v>
      </c>
      <c r="F219" s="904"/>
      <c r="G219" s="863">
        <f>ROUND(E219*F219,2)</f>
        <v>0</v>
      </c>
    </row>
    <row r="220" spans="1:7" s="50" customFormat="1" ht="12.75">
      <c r="A220" s="12"/>
      <c r="B220" s="18"/>
      <c r="D220" s="64"/>
      <c r="E220" s="65"/>
      <c r="F220" s="960"/>
      <c r="G220" s="872"/>
    </row>
    <row r="221" spans="1:8" s="54" customFormat="1" ht="27">
      <c r="A221" s="626" t="s">
        <v>80</v>
      </c>
      <c r="B221" s="27" t="s">
        <v>452</v>
      </c>
      <c r="C221" s="27"/>
      <c r="D221" s="5"/>
      <c r="E221" s="61"/>
      <c r="F221" s="979"/>
      <c r="G221" s="904"/>
      <c r="H221" s="335"/>
    </row>
    <row r="222" spans="1:7" s="11" customFormat="1" ht="12.75">
      <c r="A222" s="627"/>
      <c r="B222" s="41" t="s">
        <v>196</v>
      </c>
      <c r="C222" s="41"/>
      <c r="D222" s="61" t="s">
        <v>18</v>
      </c>
      <c r="E222" s="134">
        <v>36</v>
      </c>
      <c r="F222" s="884"/>
      <c r="G222" s="863">
        <f>E222*F222</f>
        <v>0</v>
      </c>
    </row>
    <row r="223" spans="1:7" s="11" customFormat="1" ht="12.75">
      <c r="A223" s="627"/>
      <c r="B223" s="27"/>
      <c r="C223" s="27"/>
      <c r="D223" s="61"/>
      <c r="E223" s="300"/>
      <c r="F223" s="884"/>
      <c r="G223" s="863"/>
    </row>
    <row r="224" spans="1:7" s="301" customFormat="1" ht="25.5">
      <c r="A224" s="29" t="s">
        <v>81</v>
      </c>
      <c r="B224" s="27" t="s">
        <v>71</v>
      </c>
      <c r="C224" s="27"/>
      <c r="D224" s="11"/>
      <c r="E224" s="59"/>
      <c r="F224" s="904"/>
      <c r="G224" s="863"/>
    </row>
    <row r="225" spans="1:7" s="301" customFormat="1" ht="12.75">
      <c r="A225" s="29"/>
      <c r="B225" s="27" t="s">
        <v>212</v>
      </c>
      <c r="C225" s="27"/>
      <c r="D225" s="61" t="s">
        <v>26</v>
      </c>
      <c r="E225" s="59">
        <v>1</v>
      </c>
      <c r="F225" s="904"/>
      <c r="G225" s="863">
        <f>E225*F225</f>
        <v>0</v>
      </c>
    </row>
    <row r="226" spans="1:7" s="301" customFormat="1" ht="12.75">
      <c r="A226" s="29"/>
      <c r="B226" s="27"/>
      <c r="C226" s="27"/>
      <c r="D226" s="61"/>
      <c r="E226" s="59"/>
      <c r="F226" s="904"/>
      <c r="G226" s="863"/>
    </row>
    <row r="227" spans="1:7" s="301" customFormat="1" ht="12.75">
      <c r="A227" s="29" t="s">
        <v>321</v>
      </c>
      <c r="B227" s="79" t="s">
        <v>217</v>
      </c>
      <c r="C227" s="79"/>
      <c r="D227" s="302"/>
      <c r="E227" s="59"/>
      <c r="F227" s="904"/>
      <c r="G227" s="905"/>
    </row>
    <row r="228" spans="1:7" s="301" customFormat="1" ht="12.75">
      <c r="A228" s="29"/>
      <c r="B228" s="109" t="s">
        <v>123</v>
      </c>
      <c r="C228" s="109"/>
      <c r="D228" s="4" t="s">
        <v>65</v>
      </c>
      <c r="E228" s="59">
        <v>1</v>
      </c>
      <c r="F228" s="904"/>
      <c r="G228" s="863">
        <f>E228*F228</f>
        <v>0</v>
      </c>
    </row>
    <row r="229" spans="1:7" s="301" customFormat="1" ht="9" customHeight="1">
      <c r="A229" s="29"/>
      <c r="B229" s="109"/>
      <c r="C229" s="109"/>
      <c r="D229" s="4"/>
      <c r="E229" s="59"/>
      <c r="F229" s="904"/>
      <c r="G229" s="905"/>
    </row>
    <row r="230" spans="1:7" s="303" customFormat="1" ht="12.75">
      <c r="A230" s="221"/>
      <c r="B230" s="148" t="s">
        <v>219</v>
      </c>
      <c r="C230" s="44"/>
      <c r="D230" s="28"/>
      <c r="E230" s="28"/>
      <c r="F230" s="949"/>
      <c r="G230" s="906">
        <f>SUM(G218:G229)</f>
        <v>0</v>
      </c>
    </row>
    <row r="231" spans="1:7" s="303" customFormat="1" ht="12.75">
      <c r="A231" s="221"/>
      <c r="B231" s="77"/>
      <c r="C231" s="77"/>
      <c r="D231" s="56"/>
      <c r="E231" s="56"/>
      <c r="F231" s="907"/>
      <c r="G231" s="950"/>
    </row>
    <row r="232" spans="1:7" s="97" customFormat="1" ht="12.75">
      <c r="A232" s="12" t="s">
        <v>198</v>
      </c>
      <c r="B232" s="13" t="s">
        <v>220</v>
      </c>
      <c r="C232" s="13"/>
      <c r="D232" s="39"/>
      <c r="E232" s="39"/>
      <c r="F232" s="871"/>
      <c r="G232" s="863"/>
    </row>
    <row r="233" spans="1:7" s="97" customFormat="1" ht="12.75" customHeight="1">
      <c r="A233" s="12"/>
      <c r="B233" s="13"/>
      <c r="C233" s="13"/>
      <c r="D233" s="39"/>
      <c r="E233" s="39"/>
      <c r="F233" s="871"/>
      <c r="G233" s="863"/>
    </row>
    <row r="234" spans="1:35" s="2" customFormat="1" ht="25.5">
      <c r="A234" s="74" t="s">
        <v>199</v>
      </c>
      <c r="B234" s="5" t="s">
        <v>281</v>
      </c>
      <c r="C234" s="11"/>
      <c r="D234" s="269"/>
      <c r="E234" s="159"/>
      <c r="F234" s="908"/>
      <c r="G234" s="908"/>
      <c r="H234" s="541"/>
      <c r="I234" s="69"/>
      <c r="J234" s="70"/>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row>
    <row r="235" spans="1:35" s="2" customFormat="1" ht="12.75">
      <c r="A235" s="53"/>
      <c r="B235" s="45" t="s">
        <v>57</v>
      </c>
      <c r="D235" s="75" t="s">
        <v>26</v>
      </c>
      <c r="E235" s="368">
        <v>2</v>
      </c>
      <c r="F235" s="908"/>
      <c r="G235" s="863">
        <f>E235*F235</f>
        <v>0</v>
      </c>
      <c r="I235" s="66"/>
      <c r="J235" s="70"/>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row>
    <row r="236" spans="1:35" s="2" customFormat="1" ht="12.75">
      <c r="A236" s="53"/>
      <c r="B236" s="45"/>
      <c r="D236" s="88"/>
      <c r="E236" s="159"/>
      <c r="F236" s="963"/>
      <c r="G236" s="863"/>
      <c r="I236" s="69"/>
      <c r="J236" s="70"/>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row>
    <row r="237" spans="1:35" s="2" customFormat="1" ht="25.5">
      <c r="A237" s="74" t="s">
        <v>202</v>
      </c>
      <c r="B237" s="5" t="s">
        <v>82</v>
      </c>
      <c r="D237" s="364"/>
      <c r="E237" s="159"/>
      <c r="F237" s="908"/>
      <c r="G237" s="863"/>
      <c r="I237" s="69"/>
      <c r="J237" s="70"/>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row>
    <row r="238" spans="1:35" s="2" customFormat="1" ht="12.75">
      <c r="A238" s="53"/>
      <c r="B238" s="76" t="s">
        <v>83</v>
      </c>
      <c r="D238" s="75" t="s">
        <v>26</v>
      </c>
      <c r="E238" s="159">
        <v>10</v>
      </c>
      <c r="F238" s="908"/>
      <c r="G238" s="863">
        <f aca="true" t="shared" si="0" ref="G238:G244">E238*F238</f>
        <v>0</v>
      </c>
      <c r="I238" s="69"/>
      <c r="J238" s="70"/>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row>
    <row r="239" spans="1:35" s="2" customFormat="1" ht="12.75">
      <c r="A239" s="53"/>
      <c r="B239" s="76" t="s">
        <v>84</v>
      </c>
      <c r="D239" s="75" t="s">
        <v>26</v>
      </c>
      <c r="E239" s="159">
        <v>10</v>
      </c>
      <c r="F239" s="908"/>
      <c r="G239" s="863">
        <f t="shared" si="0"/>
        <v>0</v>
      </c>
      <c r="I239" s="69"/>
      <c r="J239" s="70"/>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row>
    <row r="240" spans="1:35" s="2" customFormat="1" ht="12.75">
      <c r="A240" s="53"/>
      <c r="B240" s="76" t="s">
        <v>85</v>
      </c>
      <c r="D240" s="75" t="s">
        <v>26</v>
      </c>
      <c r="E240" s="159">
        <v>12</v>
      </c>
      <c r="F240" s="908"/>
      <c r="G240" s="863">
        <f t="shared" si="0"/>
        <v>0</v>
      </c>
      <c r="I240" s="69"/>
      <c r="J240" s="70"/>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row>
    <row r="241" spans="1:35" s="2" customFormat="1" ht="12.75">
      <c r="A241" s="53"/>
      <c r="B241" s="76" t="s">
        <v>86</v>
      </c>
      <c r="D241" s="75" t="s">
        <v>26</v>
      </c>
      <c r="E241" s="159">
        <v>12</v>
      </c>
      <c r="F241" s="908"/>
      <c r="G241" s="863">
        <f t="shared" si="0"/>
        <v>0</v>
      </c>
      <c r="I241" s="69"/>
      <c r="J241" s="70"/>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row>
    <row r="242" spans="1:35" s="2" customFormat="1" ht="12.75">
      <c r="A242" s="53"/>
      <c r="B242" s="76" t="s">
        <v>87</v>
      </c>
      <c r="D242" s="75" t="s">
        <v>26</v>
      </c>
      <c r="E242" s="159">
        <v>8</v>
      </c>
      <c r="F242" s="908"/>
      <c r="G242" s="863">
        <f t="shared" si="0"/>
        <v>0</v>
      </c>
      <c r="I242" s="69"/>
      <c r="J242" s="70"/>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row>
    <row r="243" spans="1:35" s="2" customFormat="1" ht="12.75">
      <c r="A243" s="53"/>
      <c r="B243" s="76" t="s">
        <v>88</v>
      </c>
      <c r="D243" s="75" t="s">
        <v>26</v>
      </c>
      <c r="E243" s="159">
        <v>8</v>
      </c>
      <c r="F243" s="908"/>
      <c r="G243" s="863">
        <f t="shared" si="0"/>
        <v>0</v>
      </c>
      <c r="I243" s="69"/>
      <c r="J243" s="70"/>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row>
    <row r="244" spans="1:35" s="2" customFormat="1" ht="12.75">
      <c r="A244" s="53"/>
      <c r="B244" s="76" t="s">
        <v>89</v>
      </c>
      <c r="D244" s="8" t="s">
        <v>26</v>
      </c>
      <c r="E244" s="159">
        <v>13</v>
      </c>
      <c r="F244" s="908"/>
      <c r="G244" s="863">
        <f t="shared" si="0"/>
        <v>0</v>
      </c>
      <c r="I244" s="69"/>
      <c r="J244" s="70"/>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row>
    <row r="245" spans="1:35" s="2" customFormat="1" ht="12.75">
      <c r="A245" s="53"/>
      <c r="B245" s="45"/>
      <c r="C245" s="368"/>
      <c r="D245" s="159"/>
      <c r="E245" s="69"/>
      <c r="F245" s="863"/>
      <c r="G245" s="964"/>
      <c r="I245" s="69"/>
      <c r="J245" s="70"/>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row>
    <row r="246" spans="1:7" s="11" customFormat="1" ht="25.5">
      <c r="A246" s="45" t="s">
        <v>204</v>
      </c>
      <c r="B246" s="79" t="s">
        <v>222</v>
      </c>
      <c r="C246" s="7"/>
      <c r="D246" s="10"/>
      <c r="E246" s="131"/>
      <c r="F246" s="863"/>
      <c r="G246" s="863"/>
    </row>
    <row r="247" spans="1:7" s="11" customFormat="1" ht="12.75">
      <c r="A247" s="100"/>
      <c r="B247" s="109" t="s">
        <v>123</v>
      </c>
      <c r="C247" s="109"/>
      <c r="D247" s="4" t="s">
        <v>65</v>
      </c>
      <c r="E247" s="304">
        <v>1</v>
      </c>
      <c r="F247" s="928"/>
      <c r="G247" s="867">
        <f>SUM(E247*F247)</f>
        <v>0</v>
      </c>
    </row>
    <row r="248" spans="1:7" s="11" customFormat="1" ht="9.75" customHeight="1">
      <c r="A248" s="29"/>
      <c r="B248" s="46"/>
      <c r="C248" s="46"/>
      <c r="D248" s="10"/>
      <c r="E248" s="131"/>
      <c r="F248" s="884"/>
      <c r="G248" s="884"/>
    </row>
    <row r="249" spans="1:7" s="11" customFormat="1" ht="12.75">
      <c r="A249" s="55"/>
      <c r="B249" s="148" t="s">
        <v>223</v>
      </c>
      <c r="C249" s="44"/>
      <c r="D249" s="28"/>
      <c r="E249" s="28"/>
      <c r="F249" s="965"/>
      <c r="G249" s="959">
        <f>SUM(G234:G248)</f>
        <v>0</v>
      </c>
    </row>
    <row r="250" spans="1:7" s="11" customFormat="1" ht="12.75">
      <c r="A250" s="29"/>
      <c r="B250" s="46"/>
      <c r="C250" s="46"/>
      <c r="D250" s="10"/>
      <c r="E250" s="131"/>
      <c r="F250" s="884"/>
      <c r="G250" s="884"/>
    </row>
    <row r="251" spans="1:7" s="160" customFormat="1" ht="12.75">
      <c r="A251" s="29"/>
      <c r="B251" s="46"/>
      <c r="C251" s="46"/>
      <c r="D251" s="10"/>
      <c r="E251" s="131"/>
      <c r="F251" s="884"/>
      <c r="G251" s="884"/>
    </row>
    <row r="252" spans="1:7" s="160" customFormat="1" ht="12.75">
      <c r="A252" s="305"/>
      <c r="B252" s="306" t="s">
        <v>4</v>
      </c>
      <c r="C252" s="307"/>
      <c r="D252" s="308"/>
      <c r="E252" s="309"/>
      <c r="F252" s="966"/>
      <c r="G252" s="966"/>
    </row>
    <row r="253" spans="1:7" s="11" customFormat="1" ht="12.75">
      <c r="A253" s="654"/>
      <c r="B253" s="307"/>
      <c r="C253" s="307"/>
      <c r="D253" s="308"/>
      <c r="E253" s="311"/>
      <c r="F253" s="966"/>
      <c r="G253" s="967"/>
    </row>
    <row r="254" spans="1:7" s="11" customFormat="1" ht="12.75">
      <c r="A254" s="248" t="s">
        <v>2</v>
      </c>
      <c r="B254" s="307" t="str">
        <f>B8</f>
        <v>RUŠENJA I DEMONTAŽE</v>
      </c>
      <c r="C254" s="307"/>
      <c r="D254" s="308"/>
      <c r="E254" s="311"/>
      <c r="F254" s="968"/>
      <c r="G254" s="969">
        <f>G52</f>
        <v>0</v>
      </c>
    </row>
    <row r="255" spans="1:7" s="11" customFormat="1" ht="12.75">
      <c r="A255" s="248"/>
      <c r="B255" s="307"/>
      <c r="C255" s="307"/>
      <c r="D255" s="308"/>
      <c r="E255" s="311"/>
      <c r="F255" s="970"/>
      <c r="G255" s="950"/>
    </row>
    <row r="256" spans="1:7" s="11" customFormat="1" ht="12.75">
      <c r="A256" s="248" t="s">
        <v>3</v>
      </c>
      <c r="B256" s="312" t="str">
        <f>B54</f>
        <v>ZIDARSKI  RADOVI</v>
      </c>
      <c r="C256" s="307"/>
      <c r="D256" s="308"/>
      <c r="E256" s="311"/>
      <c r="F256" s="968"/>
      <c r="G256" s="969">
        <f>G78</f>
        <v>0</v>
      </c>
    </row>
    <row r="257" spans="1:7" s="11" customFormat="1" ht="12.75">
      <c r="A257" s="248"/>
      <c r="B257" s="307"/>
      <c r="C257" s="307"/>
      <c r="D257" s="308"/>
      <c r="E257" s="311"/>
      <c r="F257" s="970"/>
      <c r="G257" s="950"/>
    </row>
    <row r="258" spans="1:7" s="11" customFormat="1" ht="12.75">
      <c r="A258" s="248" t="s">
        <v>8</v>
      </c>
      <c r="B258" s="593" t="str">
        <f>B80</f>
        <v> IZOLATERSKI RADOVI</v>
      </c>
      <c r="C258" s="307"/>
      <c r="D258" s="308"/>
      <c r="E258" s="311"/>
      <c r="F258" s="968"/>
      <c r="G258" s="969">
        <f>G85</f>
        <v>0</v>
      </c>
    </row>
    <row r="259" spans="1:7" s="11" customFormat="1" ht="12.75">
      <c r="A259" s="248"/>
      <c r="B259" s="307"/>
      <c r="C259" s="307"/>
      <c r="D259" s="308"/>
      <c r="E259" s="311"/>
      <c r="F259" s="970"/>
      <c r="G259" s="950"/>
    </row>
    <row r="260" spans="1:7" s="11" customFormat="1" ht="12.75">
      <c r="A260" s="248" t="s">
        <v>16</v>
      </c>
      <c r="B260" s="756" t="str">
        <f>B87</f>
        <v>VODOVOD, KANALIZACIJA I SANITARNA OPREMA</v>
      </c>
      <c r="C260" s="757"/>
      <c r="D260" s="758"/>
      <c r="E260" s="311"/>
      <c r="F260" s="968"/>
      <c r="G260" s="969">
        <f>G172</f>
        <v>0</v>
      </c>
    </row>
    <row r="261" spans="1:7" s="11" customFormat="1" ht="10.5" customHeight="1">
      <c r="A261" s="248"/>
      <c r="B261" s="307"/>
      <c r="C261" s="307"/>
      <c r="D261" s="308"/>
      <c r="E261" s="311"/>
      <c r="F261" s="970"/>
      <c r="G261" s="950"/>
    </row>
    <row r="262" spans="1:9" s="11" customFormat="1" ht="12.75">
      <c r="A262" s="248" t="s">
        <v>19</v>
      </c>
      <c r="B262" s="756" t="str">
        <f>B174</f>
        <v>STOLARSKI I PVC RADOVI</v>
      </c>
      <c r="C262" s="757"/>
      <c r="D262" s="758"/>
      <c r="E262" s="311"/>
      <c r="F262" s="968"/>
      <c r="G262" s="969">
        <f>G183</f>
        <v>0</v>
      </c>
      <c r="H262" s="88"/>
      <c r="I262" s="88"/>
    </row>
    <row r="263" spans="1:7" s="11" customFormat="1" ht="12.75">
      <c r="A263" s="248"/>
      <c r="B263" s="307"/>
      <c r="C263" s="307"/>
      <c r="D263" s="308"/>
      <c r="E263" s="311"/>
      <c r="F263" s="970"/>
      <c r="G263" s="950"/>
    </row>
    <row r="264" spans="1:7" s="2" customFormat="1" ht="12.75">
      <c r="A264" s="248" t="s">
        <v>22</v>
      </c>
      <c r="B264" s="756" t="str">
        <f>B185</f>
        <v>KERAMIČARSKI  RADOVI</v>
      </c>
      <c r="C264" s="757"/>
      <c r="D264" s="758"/>
      <c r="E264" s="311"/>
      <c r="F264" s="968"/>
      <c r="G264" s="969">
        <f>G198</f>
        <v>0</v>
      </c>
    </row>
    <row r="265" spans="1:7" s="2" customFormat="1" ht="12.75">
      <c r="A265" s="248"/>
      <c r="B265" s="307"/>
      <c r="C265" s="307"/>
      <c r="D265" s="308"/>
      <c r="E265" s="311"/>
      <c r="F265" s="970"/>
      <c r="G265" s="950"/>
    </row>
    <row r="266" spans="1:7" s="2" customFormat="1" ht="12.75">
      <c r="A266" s="248" t="s">
        <v>72</v>
      </c>
      <c r="B266" s="77" t="str">
        <f>B200</f>
        <v>BOJADISARSKI I LIČILAČKI RADOVI</v>
      </c>
      <c r="C266" s="77"/>
      <c r="D266" s="56"/>
      <c r="E266" s="56"/>
      <c r="F266" s="971"/>
      <c r="G266" s="969">
        <f>G212</f>
        <v>0</v>
      </c>
    </row>
    <row r="267" spans="1:7" ht="12.75">
      <c r="A267" s="248"/>
      <c r="B267" s="77"/>
      <c r="C267" s="77"/>
      <c r="D267" s="56"/>
      <c r="E267" s="56"/>
      <c r="F267" s="907"/>
      <c r="G267" s="950"/>
    </row>
    <row r="268" spans="1:7" ht="12.75">
      <c r="A268" s="248" t="s">
        <v>77</v>
      </c>
      <c r="B268" s="307" t="str">
        <f>B214</f>
        <v>ELEKTRO  RADOVI</v>
      </c>
      <c r="C268" s="307"/>
      <c r="D268" s="308"/>
      <c r="E268" s="311"/>
      <c r="F268" s="968"/>
      <c r="G268" s="969">
        <f>G230</f>
        <v>0</v>
      </c>
    </row>
    <row r="269" spans="1:7" ht="12.75">
      <c r="A269" s="248"/>
      <c r="B269" s="307"/>
      <c r="C269" s="307"/>
      <c r="D269" s="308"/>
      <c r="E269" s="311"/>
      <c r="F269" s="970"/>
      <c r="G269" s="950"/>
    </row>
    <row r="270" spans="1:7" ht="12.75">
      <c r="A270" s="248" t="s">
        <v>198</v>
      </c>
      <c r="B270" s="307" t="str">
        <f>B232</f>
        <v>OSTALI RADOVI</v>
      </c>
      <c r="C270" s="307"/>
      <c r="D270" s="308"/>
      <c r="E270" s="311"/>
      <c r="F270" s="968"/>
      <c r="G270" s="969">
        <f>G249</f>
        <v>0</v>
      </c>
    </row>
    <row r="271" spans="1:7" ht="12.75">
      <c r="A271" s="248"/>
      <c r="B271" s="307"/>
      <c r="C271" s="307"/>
      <c r="D271" s="308"/>
      <c r="E271" s="269"/>
      <c r="F271" s="902"/>
      <c r="G271" s="950"/>
    </row>
    <row r="272" spans="1:7" ht="12.75">
      <c r="A272" s="248"/>
      <c r="B272" s="318"/>
      <c r="C272" s="318"/>
      <c r="D272" s="319"/>
      <c r="E272" s="269"/>
      <c r="F272" s="902"/>
      <c r="G272" s="950"/>
    </row>
    <row r="273" spans="1:7" ht="12.75">
      <c r="A273" s="655"/>
      <c r="B273" s="321" t="s">
        <v>224</v>
      </c>
      <c r="C273" s="322"/>
      <c r="D273" s="323"/>
      <c r="E273" s="323"/>
      <c r="F273" s="980"/>
      <c r="G273" s="959">
        <f>SUM(G254:G270)</f>
        <v>0</v>
      </c>
    </row>
    <row r="274" spans="1:7" ht="12.75">
      <c r="A274" s="55"/>
      <c r="B274" s="324"/>
      <c r="C274" s="324"/>
      <c r="D274" s="269"/>
      <c r="E274" s="269"/>
      <c r="F274" s="902"/>
      <c r="G274" s="957"/>
    </row>
  </sheetData>
  <sheetProtection/>
  <mergeCells count="7">
    <mergeCell ref="B260:D260"/>
    <mergeCell ref="B262:D262"/>
    <mergeCell ref="B264:D264"/>
    <mergeCell ref="C3:C4"/>
    <mergeCell ref="D3:D4"/>
    <mergeCell ref="E3:E4"/>
    <mergeCell ref="B172:D172"/>
  </mergeCells>
  <printOptions/>
  <pageMargins left="0.984251968503937" right="0.3937007874015748" top="0.9055118110236221" bottom="1.1811023622047245" header="0.8267716535433072" footer="0.3937007874015748"/>
  <pageSetup horizontalDpi="600" verticalDpi="600" orientation="portrait" paperSize="9" r:id="rId2"/>
  <headerFooter alignWithMargins="0">
    <oddHeader>&amp;R&amp;"Arial,Italic"&amp;8Troškovnik radova</oddHeader>
    <oddFooter>&amp;L&amp;"Arial,Italic"&amp;8Sanacija sanitarnih čvorova OŠ Komiža&amp;R&amp;"Arial,Italic"&amp;8&amp;P</oddFooter>
  </headerFooter>
  <rowBreaks count="7" manualBreakCount="7">
    <brk id="31" max="255" man="1"/>
    <brk id="52" max="255" man="1"/>
    <brk id="106" max="255" man="1"/>
    <brk id="139" max="255" man="1"/>
    <brk id="172" max="255" man="1"/>
    <brk id="198" max="255" man="1"/>
    <brk id="230" max="255" man="1"/>
  </rowBreaks>
  <drawing r:id="rId1"/>
</worksheet>
</file>

<file path=xl/worksheets/sheet4.xml><?xml version="1.0" encoding="utf-8"?>
<worksheet xmlns="http://schemas.openxmlformats.org/spreadsheetml/2006/main" xmlns:r="http://schemas.openxmlformats.org/officeDocument/2006/relationships">
  <dimension ref="A1:AI340"/>
  <sheetViews>
    <sheetView view="pageBreakPreview" zoomScaleSheetLayoutView="100" zoomScalePageLayoutView="0" workbookViewId="0" topLeftCell="A307">
      <selection activeCell="G10" sqref="G10"/>
    </sheetView>
  </sheetViews>
  <sheetFormatPr defaultColWidth="9.140625" defaultRowHeight="12.75"/>
  <cols>
    <col min="1" max="1" width="5.7109375" style="656" customWidth="1"/>
    <col min="2" max="2" width="40.28125" style="82" customWidth="1"/>
    <col min="3" max="3" width="8.28125" style="82" customWidth="1"/>
    <col min="4" max="4" width="7.7109375" style="82" customWidth="1"/>
    <col min="5" max="5" width="7.28125" style="142" customWidth="1"/>
    <col min="6" max="6" width="9.421875" style="973" customWidth="1"/>
    <col min="7" max="7" width="10.8515625" style="973" customWidth="1"/>
    <col min="8" max="8" width="26.57421875" style="82" customWidth="1"/>
    <col min="9" max="9" width="12.140625" style="82" customWidth="1"/>
    <col min="10" max="10" width="10.140625" style="82" bestFit="1" customWidth="1"/>
    <col min="11" max="16384" width="9.140625" style="82" customWidth="1"/>
  </cols>
  <sheetData>
    <row r="1" spans="1:7" ht="8.25" customHeight="1">
      <c r="A1" s="615"/>
      <c r="B1" s="80"/>
      <c r="C1" s="80"/>
      <c r="D1" s="80"/>
      <c r="E1" s="81"/>
      <c r="F1" s="848"/>
      <c r="G1" s="848"/>
    </row>
    <row r="2" spans="1:7" ht="6.75" customHeight="1">
      <c r="A2" s="657"/>
      <c r="B2" s="84"/>
      <c r="C2" s="85"/>
      <c r="D2" s="85"/>
      <c r="E2" s="85"/>
      <c r="F2" s="981"/>
      <c r="G2" s="981"/>
    </row>
    <row r="3" spans="1:7" s="88" customFormat="1" ht="12.75">
      <c r="A3" s="617"/>
      <c r="B3" s="87"/>
      <c r="C3" s="750" t="s">
        <v>91</v>
      </c>
      <c r="D3" s="752" t="s">
        <v>92</v>
      </c>
      <c r="E3" s="754" t="s">
        <v>93</v>
      </c>
      <c r="F3" s="982" t="s">
        <v>94</v>
      </c>
      <c r="G3" s="983" t="s">
        <v>95</v>
      </c>
    </row>
    <row r="4" spans="1:7" s="88" customFormat="1" ht="12.75">
      <c r="A4" s="617"/>
      <c r="B4" s="89"/>
      <c r="C4" s="751"/>
      <c r="D4" s="753"/>
      <c r="E4" s="755"/>
      <c r="F4" s="984" t="s">
        <v>96</v>
      </c>
      <c r="G4" s="984" t="s">
        <v>96</v>
      </c>
    </row>
    <row r="5" spans="1:7" s="88" customFormat="1" ht="12.75" customHeight="1">
      <c r="A5" s="617"/>
      <c r="B5" s="89"/>
      <c r="C5" s="90"/>
      <c r="D5" s="91"/>
      <c r="E5" s="92"/>
      <c r="F5" s="985"/>
      <c r="G5" s="985"/>
    </row>
    <row r="6" spans="1:9" s="382" customFormat="1" ht="15">
      <c r="A6" s="616"/>
      <c r="B6" s="567" t="s">
        <v>309</v>
      </c>
      <c r="C6" s="384"/>
      <c r="D6" s="385"/>
      <c r="E6" s="386"/>
      <c r="F6" s="880"/>
      <c r="G6" s="850"/>
      <c r="I6" s="381"/>
    </row>
    <row r="7" spans="1:7" s="88" customFormat="1" ht="12.75">
      <c r="A7" s="617"/>
      <c r="B7" s="89"/>
      <c r="C7" s="90"/>
      <c r="D7" s="91"/>
      <c r="E7" s="92"/>
      <c r="F7" s="985"/>
      <c r="G7" s="985"/>
    </row>
    <row r="8" spans="1:11" s="15" customFormat="1" ht="12.75">
      <c r="A8" s="12" t="s">
        <v>2</v>
      </c>
      <c r="B8" s="13" t="s">
        <v>25</v>
      </c>
      <c r="C8" s="13"/>
      <c r="D8" s="14"/>
      <c r="E8" s="93"/>
      <c r="F8" s="863"/>
      <c r="G8" s="863"/>
      <c r="H8" s="94"/>
      <c r="I8" s="94"/>
      <c r="J8" s="94"/>
      <c r="K8" s="94"/>
    </row>
    <row r="9" spans="1:11" s="15" customFormat="1" ht="9" customHeight="1">
      <c r="A9" s="12"/>
      <c r="B9" s="13"/>
      <c r="C9" s="13"/>
      <c r="D9" s="14"/>
      <c r="E9" s="93"/>
      <c r="F9" s="863"/>
      <c r="G9" s="863"/>
      <c r="H9" s="94"/>
      <c r="I9" s="94"/>
      <c r="J9" s="94"/>
      <c r="K9" s="94"/>
    </row>
    <row r="10" spans="1:7" s="573" customFormat="1" ht="51">
      <c r="A10" s="45" t="s">
        <v>0</v>
      </c>
      <c r="B10" s="79" t="s">
        <v>342</v>
      </c>
      <c r="C10" s="62"/>
      <c r="D10" s="571"/>
      <c r="E10" s="572"/>
      <c r="F10" s="854"/>
      <c r="G10" s="854"/>
    </row>
    <row r="11" spans="1:7" s="573" customFormat="1" ht="12.75">
      <c r="A11" s="281"/>
      <c r="B11" s="62" t="s">
        <v>322</v>
      </c>
      <c r="C11" s="62"/>
      <c r="D11" s="571" t="s">
        <v>65</v>
      </c>
      <c r="E11" s="574">
        <v>1</v>
      </c>
      <c r="F11" s="855"/>
      <c r="G11" s="855">
        <f>E11*F11</f>
        <v>0</v>
      </c>
    </row>
    <row r="12" spans="1:7" s="573" customFormat="1" ht="12.75">
      <c r="A12" s="281"/>
      <c r="B12" s="62"/>
      <c r="C12" s="62"/>
      <c r="D12" s="571"/>
      <c r="E12" s="572"/>
      <c r="F12" s="918"/>
      <c r="G12" s="854"/>
    </row>
    <row r="13" spans="1:7" s="97" customFormat="1" ht="25.5">
      <c r="A13" s="99" t="s">
        <v>5</v>
      </c>
      <c r="B13" s="79" t="s">
        <v>343</v>
      </c>
      <c r="C13" s="7"/>
      <c r="D13" s="95"/>
      <c r="E13" s="96"/>
      <c r="F13" s="863"/>
      <c r="G13" s="863"/>
    </row>
    <row r="14" spans="1:7" s="97" customFormat="1" ht="12.75" customHeight="1">
      <c r="A14" s="99"/>
      <c r="B14" s="79" t="s">
        <v>28</v>
      </c>
      <c r="C14" s="7"/>
      <c r="D14" s="95" t="s">
        <v>65</v>
      </c>
      <c r="E14" s="101">
        <v>1</v>
      </c>
      <c r="F14" s="863"/>
      <c r="G14" s="863">
        <f>E14*F14</f>
        <v>0</v>
      </c>
    </row>
    <row r="15" spans="1:7" s="97" customFormat="1" ht="12.75" customHeight="1">
      <c r="A15" s="99"/>
      <c r="B15" s="79"/>
      <c r="C15" s="7"/>
      <c r="D15" s="95"/>
      <c r="E15" s="101"/>
      <c r="F15" s="863"/>
      <c r="G15" s="863"/>
    </row>
    <row r="16" spans="1:12" s="405" customFormat="1" ht="79.5" customHeight="1">
      <c r="A16" s="398" t="s">
        <v>7</v>
      </c>
      <c r="B16" s="399" t="s">
        <v>253</v>
      </c>
      <c r="C16" s="399"/>
      <c r="D16" s="400"/>
      <c r="E16" s="401"/>
      <c r="F16" s="856"/>
      <c r="G16" s="856"/>
      <c r="H16" s="402"/>
      <c r="I16" s="403"/>
      <c r="J16" s="403"/>
      <c r="K16" s="403"/>
      <c r="L16" s="404"/>
    </row>
    <row r="17" spans="1:7" s="405" customFormat="1" ht="12.75">
      <c r="A17" s="406"/>
      <c r="B17" s="407" t="s">
        <v>254</v>
      </c>
      <c r="C17" s="407"/>
      <c r="D17" s="408" t="s">
        <v>65</v>
      </c>
      <c r="E17" s="409">
        <v>2</v>
      </c>
      <c r="F17" s="862"/>
      <c r="G17" s="856">
        <f>ROUND(E17*F17,2)</f>
        <v>0</v>
      </c>
    </row>
    <row r="18" spans="1:9" s="405" customFormat="1" ht="12" customHeight="1">
      <c r="A18" s="406"/>
      <c r="B18" s="411"/>
      <c r="C18" s="411"/>
      <c r="D18" s="385"/>
      <c r="E18" s="412"/>
      <c r="F18" s="986"/>
      <c r="G18" s="857"/>
      <c r="H18" s="413"/>
      <c r="I18" s="414"/>
    </row>
    <row r="19" spans="1:30" s="422" customFormat="1" ht="51">
      <c r="A19" s="423" t="s">
        <v>11</v>
      </c>
      <c r="B19" s="407" t="s">
        <v>298</v>
      </c>
      <c r="C19" s="407"/>
      <c r="D19" s="407"/>
      <c r="E19" s="424"/>
      <c r="F19" s="987"/>
      <c r="G19" s="860"/>
      <c r="H19" s="425"/>
      <c r="I19" s="426"/>
      <c r="J19" s="427"/>
      <c r="K19" s="427"/>
      <c r="L19" s="427"/>
      <c r="M19" s="427"/>
      <c r="N19" s="427"/>
      <c r="O19" s="427"/>
      <c r="P19" s="427"/>
      <c r="Q19" s="427"/>
      <c r="R19" s="427"/>
      <c r="S19" s="427"/>
      <c r="T19" s="427"/>
      <c r="U19" s="427"/>
      <c r="V19" s="427"/>
      <c r="W19" s="427"/>
      <c r="X19" s="427"/>
      <c r="Y19" s="427"/>
      <c r="Z19" s="427"/>
      <c r="AA19" s="427"/>
      <c r="AB19" s="427"/>
      <c r="AC19" s="427"/>
      <c r="AD19" s="427"/>
    </row>
    <row r="20" spans="1:30" s="422" customFormat="1" ht="14.25">
      <c r="A20" s="428"/>
      <c r="B20" s="407" t="s">
        <v>111</v>
      </c>
      <c r="C20" s="407"/>
      <c r="D20" s="429" t="s">
        <v>18</v>
      </c>
      <c r="E20" s="430">
        <v>20.6</v>
      </c>
      <c r="F20" s="987"/>
      <c r="G20" s="857">
        <f>E20*F20</f>
        <v>0</v>
      </c>
      <c r="J20" s="427"/>
      <c r="K20" s="427"/>
      <c r="L20" s="427"/>
      <c r="M20" s="427"/>
      <c r="N20" s="427"/>
      <c r="O20" s="427"/>
      <c r="P20" s="427"/>
      <c r="Q20" s="427"/>
      <c r="R20" s="427"/>
      <c r="S20" s="427"/>
      <c r="T20" s="427"/>
      <c r="U20" s="427"/>
      <c r="V20" s="427"/>
      <c r="W20" s="427"/>
      <c r="X20" s="427"/>
      <c r="Y20" s="427"/>
      <c r="Z20" s="427"/>
      <c r="AA20" s="427"/>
      <c r="AB20" s="427"/>
      <c r="AC20" s="427"/>
      <c r="AD20" s="427"/>
    </row>
    <row r="21" spans="1:30" s="422" customFormat="1" ht="9.75" customHeight="1">
      <c r="A21" s="621"/>
      <c r="B21" s="407"/>
      <c r="C21" s="407"/>
      <c r="D21" s="407"/>
      <c r="F21" s="987"/>
      <c r="G21" s="860"/>
      <c r="H21" s="395"/>
      <c r="J21" s="427"/>
      <c r="K21" s="427"/>
      <c r="L21" s="427"/>
      <c r="M21" s="427"/>
      <c r="N21" s="427"/>
      <c r="O21" s="427"/>
      <c r="P21" s="427"/>
      <c r="Q21" s="427"/>
      <c r="R21" s="427"/>
      <c r="S21" s="427"/>
      <c r="T21" s="427"/>
      <c r="U21" s="427"/>
      <c r="V21" s="427"/>
      <c r="W21" s="427"/>
      <c r="X21" s="427"/>
      <c r="Y21" s="427"/>
      <c r="Z21" s="427"/>
      <c r="AA21" s="427"/>
      <c r="AB21" s="427"/>
      <c r="AC21" s="427"/>
      <c r="AD21" s="427"/>
    </row>
    <row r="22" spans="1:28" s="54" customFormat="1" ht="51">
      <c r="A22" s="135" t="s">
        <v>12</v>
      </c>
      <c r="B22" s="79" t="s">
        <v>229</v>
      </c>
      <c r="C22" s="42"/>
      <c r="D22" s="337"/>
      <c r="E22" s="338"/>
      <c r="F22" s="988"/>
      <c r="G22" s="923"/>
      <c r="H22" s="141"/>
      <c r="I22" s="141"/>
      <c r="J22" s="141"/>
      <c r="K22" s="141"/>
      <c r="L22" s="141"/>
      <c r="M22" s="141"/>
      <c r="N22" s="141"/>
      <c r="O22" s="141"/>
      <c r="P22" s="141"/>
      <c r="Q22" s="141"/>
      <c r="R22" s="141"/>
      <c r="S22" s="141"/>
      <c r="T22" s="141"/>
      <c r="U22" s="141"/>
      <c r="V22" s="141"/>
      <c r="W22" s="141"/>
      <c r="X22" s="141"/>
      <c r="Y22" s="141"/>
      <c r="Z22" s="141"/>
      <c r="AA22" s="141"/>
      <c r="AB22" s="141"/>
    </row>
    <row r="23" spans="1:28" s="54" customFormat="1" ht="14.25">
      <c r="A23" s="143"/>
      <c r="B23" s="109" t="s">
        <v>111</v>
      </c>
      <c r="C23" s="144"/>
      <c r="D23" s="144" t="s">
        <v>18</v>
      </c>
      <c r="E23" s="339">
        <v>25.4</v>
      </c>
      <c r="F23" s="989"/>
      <c r="G23" s="857">
        <f>E23*F23</f>
        <v>0</v>
      </c>
      <c r="H23" s="145"/>
      <c r="I23" s="141"/>
      <c r="J23" s="141"/>
      <c r="K23" s="141"/>
      <c r="L23" s="141"/>
      <c r="M23" s="141"/>
      <c r="N23" s="141"/>
      <c r="O23" s="141"/>
      <c r="P23" s="141"/>
      <c r="Q23" s="141"/>
      <c r="R23" s="141"/>
      <c r="S23" s="141"/>
      <c r="T23" s="141"/>
      <c r="U23" s="141"/>
      <c r="V23" s="141"/>
      <c r="W23" s="141"/>
      <c r="X23" s="141"/>
      <c r="Y23" s="141"/>
      <c r="Z23" s="141"/>
      <c r="AA23" s="141"/>
      <c r="AB23" s="141"/>
    </row>
    <row r="24" spans="1:28" s="54" customFormat="1" ht="9" customHeight="1">
      <c r="A24" s="264"/>
      <c r="B24" s="109"/>
      <c r="C24" s="144"/>
      <c r="E24" s="338"/>
      <c r="F24" s="988"/>
      <c r="G24" s="923"/>
      <c r="H24" s="141"/>
      <c r="I24" s="141"/>
      <c r="J24" s="141"/>
      <c r="K24" s="141"/>
      <c r="L24" s="141"/>
      <c r="M24" s="141"/>
      <c r="N24" s="141"/>
      <c r="O24" s="141"/>
      <c r="P24" s="141"/>
      <c r="Q24" s="141"/>
      <c r="R24" s="141"/>
      <c r="S24" s="141"/>
      <c r="T24" s="141"/>
      <c r="U24" s="141"/>
      <c r="V24" s="141"/>
      <c r="W24" s="141"/>
      <c r="X24" s="141"/>
      <c r="Y24" s="141"/>
      <c r="Z24" s="141"/>
      <c r="AA24" s="141"/>
      <c r="AB24" s="141"/>
    </row>
    <row r="25" spans="1:7" s="54" customFormat="1" ht="63.75">
      <c r="A25" s="74" t="s">
        <v>13</v>
      </c>
      <c r="B25" s="5" t="s">
        <v>466</v>
      </c>
      <c r="C25" s="5"/>
      <c r="D25" s="39"/>
      <c r="E25" s="131"/>
      <c r="F25" s="863"/>
      <c r="G25" s="863"/>
    </row>
    <row r="26" spans="1:7" s="54" customFormat="1" ht="12.75" customHeight="1">
      <c r="A26" s="74"/>
      <c r="B26" s="27" t="s">
        <v>113</v>
      </c>
      <c r="C26" s="5"/>
      <c r="D26" s="4" t="s">
        <v>18</v>
      </c>
      <c r="E26" s="133">
        <v>28</v>
      </c>
      <c r="F26" s="863"/>
      <c r="G26" s="863">
        <f>E26*F26</f>
        <v>0</v>
      </c>
    </row>
    <row r="27" spans="1:7" s="54" customFormat="1" ht="12.75" customHeight="1">
      <c r="A27" s="74"/>
      <c r="B27" s="27" t="s">
        <v>114</v>
      </c>
      <c r="C27" s="5"/>
      <c r="D27" s="4" t="s">
        <v>18</v>
      </c>
      <c r="E27" s="133">
        <v>10</v>
      </c>
      <c r="F27" s="863"/>
      <c r="G27" s="863">
        <f>E27*F27</f>
        <v>0</v>
      </c>
    </row>
    <row r="28" spans="1:7" s="54" customFormat="1" ht="12.75" customHeight="1">
      <c r="A28" s="74"/>
      <c r="B28" s="27"/>
      <c r="C28" s="5"/>
      <c r="D28" s="4"/>
      <c r="E28" s="133"/>
      <c r="F28" s="863"/>
      <c r="G28" s="863"/>
    </row>
    <row r="29" spans="1:7" s="54" customFormat="1" ht="38.25">
      <c r="A29" s="74" t="s">
        <v>30</v>
      </c>
      <c r="B29" s="5" t="s">
        <v>230</v>
      </c>
      <c r="C29" s="5"/>
      <c r="D29" s="39"/>
      <c r="E29" s="131"/>
      <c r="F29" s="863"/>
      <c r="G29" s="863"/>
    </row>
    <row r="30" spans="1:7" s="54" customFormat="1" ht="12.75" customHeight="1">
      <c r="A30" s="74"/>
      <c r="B30" s="27" t="s">
        <v>118</v>
      </c>
      <c r="C30" s="5"/>
      <c r="D30" s="4" t="s">
        <v>18</v>
      </c>
      <c r="E30" s="133">
        <v>3</v>
      </c>
      <c r="F30" s="863"/>
      <c r="G30" s="863">
        <f>E30*F30</f>
        <v>0</v>
      </c>
    </row>
    <row r="31" spans="1:7" s="54" customFormat="1" ht="12.75" customHeight="1">
      <c r="A31" s="74"/>
      <c r="B31" s="27" t="s">
        <v>119</v>
      </c>
      <c r="C31" s="5"/>
      <c r="D31" s="4" t="s">
        <v>18</v>
      </c>
      <c r="E31" s="133">
        <v>14</v>
      </c>
      <c r="F31" s="863"/>
      <c r="G31" s="863">
        <f>E31*F31</f>
        <v>0</v>
      </c>
    </row>
    <row r="32" spans="1:7" s="54" customFormat="1" ht="12.75" customHeight="1">
      <c r="A32" s="74"/>
      <c r="B32" s="27" t="s">
        <v>120</v>
      </c>
      <c r="C32" s="5"/>
      <c r="D32" s="4" t="s">
        <v>18</v>
      </c>
      <c r="E32" s="133">
        <v>11</v>
      </c>
      <c r="F32" s="863"/>
      <c r="G32" s="863">
        <f>E32*F32</f>
        <v>0</v>
      </c>
    </row>
    <row r="33" spans="1:7" s="97" customFormat="1" ht="12.75" customHeight="1">
      <c r="A33" s="99"/>
      <c r="B33" s="79"/>
      <c r="C33" s="7"/>
      <c r="D33" s="110"/>
      <c r="E33" s="133"/>
      <c r="F33" s="863"/>
      <c r="G33" s="863"/>
    </row>
    <row r="34" spans="1:8" s="608" customFormat="1" ht="89.25">
      <c r="A34" s="633" t="s">
        <v>31</v>
      </c>
      <c r="B34" s="5" t="s">
        <v>479</v>
      </c>
      <c r="C34" s="62"/>
      <c r="D34" s="607"/>
      <c r="E34" s="607"/>
      <c r="F34" s="858"/>
      <c r="G34" s="858"/>
      <c r="H34" s="5"/>
    </row>
    <row r="35" spans="1:7" s="573" customFormat="1" ht="14.25">
      <c r="A35" s="635"/>
      <c r="B35" s="1" t="s">
        <v>338</v>
      </c>
      <c r="C35" s="341"/>
      <c r="D35" s="571" t="s">
        <v>6</v>
      </c>
      <c r="E35" s="578">
        <v>34</v>
      </c>
      <c r="F35" s="859"/>
      <c r="G35" s="859">
        <f>E35*F35</f>
        <v>0</v>
      </c>
    </row>
    <row r="36" spans="1:7" s="608" customFormat="1" ht="9" customHeight="1">
      <c r="A36" s="633"/>
      <c r="B36" s="5"/>
      <c r="C36" s="62"/>
      <c r="D36" s="609"/>
      <c r="E36" s="609"/>
      <c r="F36" s="858"/>
      <c r="G36" s="858"/>
    </row>
    <row r="37" spans="1:7" s="679" customFormat="1" ht="63.75">
      <c r="A37" s="620" t="s">
        <v>109</v>
      </c>
      <c r="B37" s="675" t="s">
        <v>481</v>
      </c>
      <c r="C37" s="676"/>
      <c r="D37" s="677"/>
      <c r="E37" s="678"/>
      <c r="F37" s="990"/>
      <c r="G37" s="991"/>
    </row>
    <row r="38" spans="1:7" s="679" customFormat="1" ht="14.25">
      <c r="A38" s="620"/>
      <c r="B38" s="680" t="s">
        <v>480</v>
      </c>
      <c r="C38" s="24"/>
      <c r="D38" s="681" t="s">
        <v>6</v>
      </c>
      <c r="E38" s="682">
        <v>34</v>
      </c>
      <c r="F38" s="992"/>
      <c r="G38" s="993">
        <f>ROUND(E38*F38,2)</f>
        <v>0</v>
      </c>
    </row>
    <row r="39" spans="1:7" s="679" customFormat="1" ht="12.75">
      <c r="A39" s="620"/>
      <c r="B39" s="683"/>
      <c r="C39" s="684"/>
      <c r="D39" s="685"/>
      <c r="E39" s="686"/>
      <c r="F39" s="994"/>
      <c r="G39" s="994"/>
    </row>
    <row r="40" spans="1:7" s="97" customFormat="1" ht="51">
      <c r="A40" s="100" t="s">
        <v>112</v>
      </c>
      <c r="B40" s="79" t="s">
        <v>122</v>
      </c>
      <c r="C40" s="7"/>
      <c r="D40" s="10"/>
      <c r="E40" s="131"/>
      <c r="F40" s="928"/>
      <c r="G40" s="863"/>
    </row>
    <row r="41" spans="1:7" s="97" customFormat="1" ht="12.75" customHeight="1">
      <c r="A41" s="100"/>
      <c r="B41" s="5" t="s">
        <v>123</v>
      </c>
      <c r="C41" s="109"/>
      <c r="D41" s="4" t="s">
        <v>65</v>
      </c>
      <c r="E41" s="146">
        <v>1</v>
      </c>
      <c r="F41" s="928"/>
      <c r="G41" s="863">
        <f>E41*F41</f>
        <v>0</v>
      </c>
    </row>
    <row r="42" spans="1:7" s="97" customFormat="1" ht="12.75" customHeight="1">
      <c r="A42" s="100"/>
      <c r="B42" s="7"/>
      <c r="C42" s="7"/>
      <c r="D42" s="110"/>
      <c r="E42" s="133"/>
      <c r="F42" s="928"/>
      <c r="G42" s="863"/>
    </row>
    <row r="43" spans="1:7" ht="12.75">
      <c r="A43" s="55"/>
      <c r="B43" s="148" t="s">
        <v>124</v>
      </c>
      <c r="C43" s="44"/>
      <c r="D43" s="28"/>
      <c r="E43" s="149"/>
      <c r="F43" s="929"/>
      <c r="G43" s="930">
        <f>SUM(G11:G42)</f>
        <v>0</v>
      </c>
    </row>
    <row r="44" spans="1:7" ht="12.75">
      <c r="A44" s="55"/>
      <c r="B44" s="77"/>
      <c r="C44" s="77"/>
      <c r="D44" s="56"/>
      <c r="E44" s="150"/>
      <c r="F44" s="931"/>
      <c r="G44" s="932"/>
    </row>
    <row r="45" spans="1:7" s="54" customFormat="1" ht="12.75" customHeight="1">
      <c r="A45" s="12" t="s">
        <v>3</v>
      </c>
      <c r="B45" s="340" t="s">
        <v>32</v>
      </c>
      <c r="C45" s="13"/>
      <c r="D45" s="198"/>
      <c r="E45" s="199"/>
      <c r="F45" s="933"/>
      <c r="G45" s="934"/>
    </row>
    <row r="46" spans="1:7" s="54" customFormat="1" ht="12.75" customHeight="1">
      <c r="A46" s="12"/>
      <c r="B46" s="340"/>
      <c r="C46" s="13"/>
      <c r="D46" s="198"/>
      <c r="E46" s="199"/>
      <c r="F46" s="933"/>
      <c r="G46" s="934"/>
    </row>
    <row r="47" spans="1:8" s="54" customFormat="1" ht="51">
      <c r="A47" s="99" t="s">
        <v>1</v>
      </c>
      <c r="B47" s="5" t="s">
        <v>378</v>
      </c>
      <c r="C47" s="79"/>
      <c r="D47" s="10"/>
      <c r="E47" s="39"/>
      <c r="F47" s="873"/>
      <c r="G47" s="872"/>
      <c r="H47" s="5"/>
    </row>
    <row r="48" spans="1:7" s="54" customFormat="1" ht="14.25">
      <c r="A48" s="12"/>
      <c r="B48" s="5" t="s">
        <v>142</v>
      </c>
      <c r="C48" s="79"/>
      <c r="D48" s="4" t="s">
        <v>6</v>
      </c>
      <c r="E48" s="133">
        <v>25.4</v>
      </c>
      <c r="F48" s="871"/>
      <c r="G48" s="863">
        <f>E48*F48</f>
        <v>0</v>
      </c>
    </row>
    <row r="49" spans="1:7" s="54" customFormat="1" ht="12.75" customHeight="1">
      <c r="A49" s="12"/>
      <c r="B49" s="13"/>
      <c r="C49" s="13"/>
      <c r="D49" s="198"/>
      <c r="E49" s="199"/>
      <c r="F49" s="933"/>
      <c r="G49" s="934"/>
    </row>
    <row r="50" spans="1:9" s="54" customFormat="1" ht="51">
      <c r="A50" s="74" t="s">
        <v>34</v>
      </c>
      <c r="B50" s="5" t="s">
        <v>465</v>
      </c>
      <c r="C50" s="5"/>
      <c r="D50" s="39"/>
      <c r="E50" s="131"/>
      <c r="F50" s="863"/>
      <c r="G50" s="863"/>
      <c r="I50" s="595"/>
    </row>
    <row r="51" spans="1:7" s="54" customFormat="1" ht="12.75" customHeight="1">
      <c r="A51" s="74"/>
      <c r="B51" s="27" t="s">
        <v>113</v>
      </c>
      <c r="C51" s="5"/>
      <c r="D51" s="4" t="s">
        <v>18</v>
      </c>
      <c r="E51" s="133">
        <v>28</v>
      </c>
      <c r="F51" s="863"/>
      <c r="G51" s="863">
        <f>E51*F51</f>
        <v>0</v>
      </c>
    </row>
    <row r="52" spans="1:7" s="54" customFormat="1" ht="12.75" customHeight="1">
      <c r="A52" s="74"/>
      <c r="B52" s="27" t="s">
        <v>114</v>
      </c>
      <c r="C52" s="5"/>
      <c r="D52" s="4" t="s">
        <v>18</v>
      </c>
      <c r="E52" s="133">
        <v>10</v>
      </c>
      <c r="F52" s="863"/>
      <c r="G52" s="863">
        <f>E52*F52</f>
        <v>0</v>
      </c>
    </row>
    <row r="53" spans="1:7" s="54" customFormat="1" ht="12.75" customHeight="1">
      <c r="A53" s="74"/>
      <c r="B53" s="27"/>
      <c r="C53" s="5"/>
      <c r="D53" s="4"/>
      <c r="E53" s="133"/>
      <c r="F53" s="863"/>
      <c r="G53" s="863"/>
    </row>
    <row r="54" spans="1:7" s="54" customFormat="1" ht="51.75" customHeight="1">
      <c r="A54" s="53" t="s">
        <v>35</v>
      </c>
      <c r="B54" s="20" t="s">
        <v>33</v>
      </c>
      <c r="C54" s="5"/>
      <c r="D54" s="39"/>
      <c r="E54" s="39"/>
      <c r="F54" s="871"/>
      <c r="G54" s="863"/>
    </row>
    <row r="55" spans="1:7" s="54" customFormat="1" ht="12.75" customHeight="1">
      <c r="A55" s="74"/>
      <c r="B55" s="27" t="s">
        <v>118</v>
      </c>
      <c r="C55" s="5"/>
      <c r="D55" s="4" t="s">
        <v>18</v>
      </c>
      <c r="E55" s="133">
        <v>3</v>
      </c>
      <c r="F55" s="863"/>
      <c r="G55" s="863">
        <f>E55*F55</f>
        <v>0</v>
      </c>
    </row>
    <row r="56" spans="1:7" s="54" customFormat="1" ht="12.75" customHeight="1">
      <c r="A56" s="74"/>
      <c r="B56" s="27" t="s">
        <v>119</v>
      </c>
      <c r="C56" s="5"/>
      <c r="D56" s="4" t="s">
        <v>18</v>
      </c>
      <c r="E56" s="133">
        <v>14</v>
      </c>
      <c r="F56" s="863"/>
      <c r="G56" s="863">
        <f>E56*F56</f>
        <v>0</v>
      </c>
    </row>
    <row r="57" spans="1:7" s="54" customFormat="1" ht="12.75" customHeight="1">
      <c r="A57" s="74"/>
      <c r="B57" s="27" t="s">
        <v>120</v>
      </c>
      <c r="C57" s="5"/>
      <c r="D57" s="4" t="s">
        <v>18</v>
      </c>
      <c r="E57" s="133">
        <v>11</v>
      </c>
      <c r="F57" s="863"/>
      <c r="G57" s="863">
        <f>E57*F57</f>
        <v>0</v>
      </c>
    </row>
    <row r="58" spans="1:7" s="54" customFormat="1" ht="9.75" customHeight="1">
      <c r="A58" s="74"/>
      <c r="B58" s="27"/>
      <c r="C58" s="27"/>
      <c r="D58" s="4"/>
      <c r="E58" s="133"/>
      <c r="F58" s="863"/>
      <c r="G58" s="863"/>
    </row>
    <row r="59" spans="1:7" s="160" customFormat="1" ht="38.25">
      <c r="A59" s="53" t="s">
        <v>36</v>
      </c>
      <c r="B59" s="27" t="s">
        <v>379</v>
      </c>
      <c r="C59" s="5"/>
      <c r="D59" s="39"/>
      <c r="E59" s="39"/>
      <c r="F59" s="871"/>
      <c r="G59" s="863"/>
    </row>
    <row r="60" spans="1:7" s="11" customFormat="1" ht="14.25">
      <c r="A60" s="53"/>
      <c r="B60" s="27" t="s">
        <v>142</v>
      </c>
      <c r="C60" s="5"/>
      <c r="D60" s="4" t="s">
        <v>6</v>
      </c>
      <c r="E60" s="133">
        <v>8</v>
      </c>
      <c r="F60" s="871"/>
      <c r="G60" s="863">
        <f>ROUND(E60*F60,2)</f>
        <v>0</v>
      </c>
    </row>
    <row r="61" spans="1:7" s="160" customFormat="1" ht="12.75">
      <c r="A61" s="53"/>
      <c r="B61" s="27"/>
      <c r="C61" s="5"/>
      <c r="D61" s="4"/>
      <c r="E61" s="133"/>
      <c r="F61" s="871"/>
      <c r="G61" s="863"/>
    </row>
    <row r="62" spans="1:7" s="160" customFormat="1" ht="38.25">
      <c r="A62" s="53" t="s">
        <v>37</v>
      </c>
      <c r="B62" s="27" t="s">
        <v>380</v>
      </c>
      <c r="C62" s="5"/>
      <c r="D62" s="39"/>
      <c r="E62" s="39"/>
      <c r="F62" s="871"/>
      <c r="G62" s="863"/>
    </row>
    <row r="63" spans="1:7" s="11" customFormat="1" ht="14.25">
      <c r="A63" s="53"/>
      <c r="B63" s="27" t="s">
        <v>142</v>
      </c>
      <c r="C63" s="5"/>
      <c r="D63" s="4" t="s">
        <v>6</v>
      </c>
      <c r="E63" s="133">
        <v>82</v>
      </c>
      <c r="F63" s="871"/>
      <c r="G63" s="863">
        <f>ROUND(E63*F63,2)</f>
        <v>0</v>
      </c>
    </row>
    <row r="64" spans="1:7" s="160" customFormat="1" ht="12.75">
      <c r="A64" s="53"/>
      <c r="B64" s="27"/>
      <c r="C64" s="5"/>
      <c r="D64" s="4"/>
      <c r="E64" s="133"/>
      <c r="F64" s="871"/>
      <c r="G64" s="863"/>
    </row>
    <row r="65" spans="1:7" s="54" customFormat="1" ht="76.5">
      <c r="A65" s="53" t="s">
        <v>38</v>
      </c>
      <c r="B65" s="341" t="s">
        <v>231</v>
      </c>
      <c r="C65" s="5"/>
      <c r="D65" s="39"/>
      <c r="E65" s="39"/>
      <c r="F65" s="871"/>
      <c r="G65" s="863"/>
    </row>
    <row r="66" spans="1:7" s="97" customFormat="1" ht="14.25">
      <c r="A66" s="53"/>
      <c r="B66" s="27" t="s">
        <v>140</v>
      </c>
      <c r="C66" s="5"/>
      <c r="D66" s="4" t="s">
        <v>6</v>
      </c>
      <c r="E66" s="133">
        <v>44</v>
      </c>
      <c r="F66" s="871"/>
      <c r="G66" s="863">
        <f>E66*F66</f>
        <v>0</v>
      </c>
    </row>
    <row r="67" spans="1:7" s="160" customFormat="1" ht="12.75">
      <c r="A67" s="53"/>
      <c r="B67" s="27"/>
      <c r="C67" s="5"/>
      <c r="D67" s="4"/>
      <c r="E67" s="133"/>
      <c r="F67" s="871"/>
      <c r="G67" s="863"/>
    </row>
    <row r="68" spans="1:7" s="160" customFormat="1" ht="25.5">
      <c r="A68" s="29" t="s">
        <v>398</v>
      </c>
      <c r="B68" s="79" t="s">
        <v>232</v>
      </c>
      <c r="C68" s="7"/>
      <c r="D68" s="4"/>
      <c r="E68" s="133"/>
      <c r="F68" s="871"/>
      <c r="G68" s="863"/>
    </row>
    <row r="69" spans="1:7" s="160" customFormat="1" ht="12.75">
      <c r="A69" s="29"/>
      <c r="B69" s="132" t="s">
        <v>196</v>
      </c>
      <c r="C69" s="7"/>
      <c r="D69" s="4" t="s">
        <v>18</v>
      </c>
      <c r="E69" s="133">
        <v>6</v>
      </c>
      <c r="F69" s="871"/>
      <c r="G69" s="863">
        <f>ROUND(E69*F69,2)</f>
        <v>0</v>
      </c>
    </row>
    <row r="70" spans="1:7" s="160" customFormat="1" ht="12.75">
      <c r="A70" s="29"/>
      <c r="B70" s="132"/>
      <c r="C70" s="7"/>
      <c r="D70" s="4"/>
      <c r="E70" s="133"/>
      <c r="F70" s="871"/>
      <c r="G70" s="863"/>
    </row>
    <row r="71" spans="1:7" s="97" customFormat="1" ht="63.75">
      <c r="A71" s="29" t="s">
        <v>399</v>
      </c>
      <c r="B71" s="27" t="s">
        <v>143</v>
      </c>
      <c r="C71" s="7"/>
      <c r="D71" s="110"/>
      <c r="E71" s="133"/>
      <c r="F71" s="873"/>
      <c r="G71" s="872"/>
    </row>
    <row r="72" spans="1:7" s="160" customFormat="1" ht="12.75">
      <c r="A72" s="29"/>
      <c r="B72" s="79" t="s">
        <v>227</v>
      </c>
      <c r="C72" s="7"/>
      <c r="D72" s="110" t="s">
        <v>18</v>
      </c>
      <c r="E72" s="133">
        <v>5.2</v>
      </c>
      <c r="F72" s="873"/>
      <c r="G72" s="872">
        <f>SUM(E72*F72)</f>
        <v>0</v>
      </c>
    </row>
    <row r="73" spans="1:7" s="160" customFormat="1" ht="12.75">
      <c r="A73" s="29"/>
      <c r="B73" s="79" t="s">
        <v>228</v>
      </c>
      <c r="C73" s="7"/>
      <c r="D73" s="110" t="s">
        <v>18</v>
      </c>
      <c r="E73" s="133">
        <v>5.1</v>
      </c>
      <c r="F73" s="873"/>
      <c r="G73" s="872">
        <f>SUM(E73*F73)</f>
        <v>0</v>
      </c>
    </row>
    <row r="74" spans="1:7" s="97" customFormat="1" ht="9" customHeight="1">
      <c r="A74" s="29"/>
      <c r="B74" s="43"/>
      <c r="C74" s="43"/>
      <c r="D74" s="110"/>
      <c r="E74" s="4"/>
      <c r="F74" s="873"/>
      <c r="G74" s="872"/>
    </row>
    <row r="75" spans="1:7" s="97" customFormat="1" ht="12.75">
      <c r="A75" s="29"/>
      <c r="B75" s="148" t="s">
        <v>233</v>
      </c>
      <c r="C75" s="44"/>
      <c r="D75" s="28"/>
      <c r="E75" s="149"/>
      <c r="F75" s="929"/>
      <c r="G75" s="930">
        <f>SUM(G48:G73)</f>
        <v>0</v>
      </c>
    </row>
    <row r="76" spans="1:7" s="11" customFormat="1" ht="12.75">
      <c r="A76" s="221"/>
      <c r="B76" s="77"/>
      <c r="C76" s="77"/>
      <c r="D76" s="9"/>
      <c r="E76" s="56"/>
      <c r="F76" s="894"/>
      <c r="G76" s="937"/>
    </row>
    <row r="77" spans="1:7" s="97" customFormat="1" ht="12.75">
      <c r="A77" s="590" t="s">
        <v>8</v>
      </c>
      <c r="B77" s="224" t="s">
        <v>145</v>
      </c>
      <c r="C77" s="224"/>
      <c r="D77" s="215"/>
      <c r="E77" s="212"/>
      <c r="F77" s="878"/>
      <c r="G77" s="878"/>
    </row>
    <row r="78" spans="1:7" s="97" customFormat="1" ht="12.75">
      <c r="A78" s="590"/>
      <c r="B78" s="224"/>
      <c r="C78" s="224"/>
      <c r="D78" s="215"/>
      <c r="E78" s="212"/>
      <c r="F78" s="878"/>
      <c r="G78" s="878"/>
    </row>
    <row r="79" spans="1:7" s="97" customFormat="1" ht="102">
      <c r="A79" s="29" t="s">
        <v>9</v>
      </c>
      <c r="B79" s="79" t="s">
        <v>381</v>
      </c>
      <c r="C79" s="214"/>
      <c r="D79" s="10"/>
      <c r="E79" s="39"/>
      <c r="F79" s="884"/>
      <c r="G79" s="877"/>
    </row>
    <row r="80" spans="1:7" s="11" customFormat="1" ht="14.25">
      <c r="A80" s="29"/>
      <c r="B80" s="132" t="s">
        <v>107</v>
      </c>
      <c r="C80" s="202"/>
      <c r="D80" s="110" t="s">
        <v>6</v>
      </c>
      <c r="E80" s="133">
        <v>25.4</v>
      </c>
      <c r="F80" s="873"/>
      <c r="G80" s="863">
        <f>ROUND(E80*F80,2)</f>
        <v>0</v>
      </c>
    </row>
    <row r="81" spans="1:7" s="11" customFormat="1" ht="12.75">
      <c r="A81" s="652"/>
      <c r="B81" s="1"/>
      <c r="C81" s="1"/>
      <c r="D81" s="4"/>
      <c r="E81" s="105"/>
      <c r="F81" s="878"/>
      <c r="G81" s="878"/>
    </row>
    <row r="82" spans="1:8" s="690" customFormat="1" ht="89.25">
      <c r="A82" s="225" t="s">
        <v>483</v>
      </c>
      <c r="B82" s="1" t="s">
        <v>485</v>
      </c>
      <c r="C82" s="735"/>
      <c r="D82" s="3"/>
      <c r="E82" s="691"/>
      <c r="F82" s="995"/>
      <c r="G82" s="902"/>
      <c r="H82" s="1"/>
    </row>
    <row r="83" spans="1:7" s="690" customFormat="1" ht="14.25">
      <c r="A83" s="225"/>
      <c r="B83" s="1" t="s">
        <v>482</v>
      </c>
      <c r="C83" s="1"/>
      <c r="D83" s="4" t="s">
        <v>6</v>
      </c>
      <c r="E83" s="535">
        <v>25.4</v>
      </c>
      <c r="F83" s="996"/>
      <c r="G83" s="993">
        <f>ROUND(E83*F83,2)</f>
        <v>0</v>
      </c>
    </row>
    <row r="84" spans="1:8" s="690" customFormat="1" ht="12.75">
      <c r="A84" s="590"/>
      <c r="B84" s="590"/>
      <c r="C84" s="590"/>
      <c r="D84" s="3"/>
      <c r="E84" s="688"/>
      <c r="F84" s="997"/>
      <c r="G84" s="997"/>
      <c r="H84" s="689"/>
    </row>
    <row r="85" spans="1:7" s="693" customFormat="1" ht="140.25">
      <c r="A85" s="45" t="s">
        <v>488</v>
      </c>
      <c r="B85" s="27" t="s">
        <v>492</v>
      </c>
      <c r="C85" s="200"/>
      <c r="D85" s="687"/>
      <c r="E85" s="692"/>
      <c r="F85" s="938"/>
      <c r="G85" s="998"/>
    </row>
    <row r="86" spans="1:7" s="693" customFormat="1" ht="14.25">
      <c r="A86" s="45"/>
      <c r="B86" s="694" t="s">
        <v>484</v>
      </c>
      <c r="C86" s="695"/>
      <c r="D86" s="4" t="s">
        <v>6</v>
      </c>
      <c r="E86" s="692">
        <v>25.4</v>
      </c>
      <c r="F86" s="938"/>
      <c r="G86" s="998">
        <f>ROUND(E86*F86,2)</f>
        <v>0</v>
      </c>
    </row>
    <row r="87" spans="1:7" s="693" customFormat="1" ht="12.75">
      <c r="A87" s="45"/>
      <c r="B87" s="694"/>
      <c r="C87" s="694"/>
      <c r="D87" s="4"/>
      <c r="E87" s="692"/>
      <c r="F87" s="938"/>
      <c r="G87" s="998"/>
    </row>
    <row r="88" spans="1:7" s="693" customFormat="1" ht="55.5" customHeight="1">
      <c r="A88" s="281" t="s">
        <v>489</v>
      </c>
      <c r="B88" s="27" t="s">
        <v>487</v>
      </c>
      <c r="C88" s="700"/>
      <c r="D88" s="681"/>
      <c r="E88" s="696"/>
      <c r="F88" s="999"/>
      <c r="G88" s="999"/>
    </row>
    <row r="89" spans="1:7" s="693" customFormat="1" ht="12.75">
      <c r="A89" s="281"/>
      <c r="B89" s="697" t="s">
        <v>486</v>
      </c>
      <c r="C89" s="701"/>
      <c r="D89" s="681" t="s">
        <v>26</v>
      </c>
      <c r="E89" s="698">
        <v>1</v>
      </c>
      <c r="F89" s="938"/>
      <c r="G89" s="938">
        <f>ROUND(E89*F89,2)</f>
        <v>0</v>
      </c>
    </row>
    <row r="90" spans="1:7" s="693" customFormat="1" ht="12.75">
      <c r="A90" s="281"/>
      <c r="B90" s="697"/>
      <c r="C90" s="702"/>
      <c r="D90" s="681"/>
      <c r="E90" s="698"/>
      <c r="F90" s="938"/>
      <c r="G90" s="938"/>
    </row>
    <row r="91" spans="1:7" s="11" customFormat="1" ht="15.75" customHeight="1">
      <c r="A91" s="221"/>
      <c r="B91" s="226" t="s">
        <v>147</v>
      </c>
      <c r="C91" s="227"/>
      <c r="D91" s="222"/>
      <c r="E91" s="28"/>
      <c r="F91" s="936"/>
      <c r="G91" s="893">
        <f>SUM(G80:G89)</f>
        <v>0</v>
      </c>
    </row>
    <row r="92" spans="1:7" s="11" customFormat="1" ht="10.5" customHeight="1">
      <c r="A92" s="221"/>
      <c r="B92" s="224"/>
      <c r="C92" s="224"/>
      <c r="D92" s="9"/>
      <c r="E92" s="56"/>
      <c r="F92" s="894"/>
      <c r="G92" s="937"/>
    </row>
    <row r="93" spans="1:7" s="11" customFormat="1" ht="15.75" customHeight="1">
      <c r="A93" s="248" t="s">
        <v>16</v>
      </c>
      <c r="B93" s="224" t="s">
        <v>234</v>
      </c>
      <c r="C93" s="224"/>
      <c r="D93" s="9"/>
      <c r="E93" s="56"/>
      <c r="F93" s="894"/>
      <c r="G93" s="937"/>
    </row>
    <row r="94" spans="1:7" s="11" customFormat="1" ht="5.25" customHeight="1">
      <c r="A94" s="248"/>
      <c r="B94" s="224"/>
      <c r="C94" s="224"/>
      <c r="D94" s="9"/>
      <c r="E94" s="56"/>
      <c r="F94" s="894"/>
      <c r="G94" s="937"/>
    </row>
    <row r="95" spans="1:7" s="11" customFormat="1" ht="308.25" customHeight="1">
      <c r="A95" s="45" t="s">
        <v>17</v>
      </c>
      <c r="B95" s="611" t="s">
        <v>510</v>
      </c>
      <c r="C95" s="736"/>
      <c r="D95" s="72"/>
      <c r="E95" s="57"/>
      <c r="F95" s="946"/>
      <c r="G95" s="988"/>
    </row>
    <row r="96" spans="1:7" s="11" customFormat="1" ht="63.75">
      <c r="A96" s="45"/>
      <c r="B96" s="342" t="s">
        <v>235</v>
      </c>
      <c r="C96" s="737"/>
      <c r="D96" s="72"/>
      <c r="E96" s="57"/>
      <c r="F96" s="946"/>
      <c r="G96" s="988"/>
    </row>
    <row r="97" spans="1:7" s="11" customFormat="1" ht="76.5">
      <c r="A97" s="45"/>
      <c r="B97" s="342" t="s">
        <v>493</v>
      </c>
      <c r="C97" s="737"/>
      <c r="D97" s="72"/>
      <c r="E97" s="57"/>
      <c r="F97" s="946"/>
      <c r="G97" s="988"/>
    </row>
    <row r="98" spans="1:7" s="11" customFormat="1" ht="14.25">
      <c r="A98" s="658"/>
      <c r="B98" s="27" t="s">
        <v>142</v>
      </c>
      <c r="C98" s="738"/>
      <c r="D98" s="113" t="s">
        <v>236</v>
      </c>
      <c r="E98" s="343">
        <v>21.2</v>
      </c>
      <c r="F98" s="926"/>
      <c r="G98" s="988">
        <f>ROUND(E98*F98,2)</f>
        <v>0</v>
      </c>
    </row>
    <row r="99" spans="1:7" s="11" customFormat="1" ht="9" customHeight="1">
      <c r="A99" s="658"/>
      <c r="B99" s="27"/>
      <c r="C99" s="114"/>
      <c r="D99" s="113"/>
      <c r="E99" s="343"/>
      <c r="F99" s="926"/>
      <c r="G99" s="988"/>
    </row>
    <row r="100" spans="1:7" s="11" customFormat="1" ht="89.25">
      <c r="A100" s="344" t="s">
        <v>24</v>
      </c>
      <c r="B100" s="342" t="s">
        <v>237</v>
      </c>
      <c r="C100" s="736"/>
      <c r="D100" s="72"/>
      <c r="E100" s="57"/>
      <c r="F100" s="946"/>
      <c r="G100" s="988"/>
    </row>
    <row r="101" spans="1:7" s="11" customFormat="1" ht="12.75">
      <c r="A101" s="658"/>
      <c r="B101" s="27" t="s">
        <v>238</v>
      </c>
      <c r="C101" s="238"/>
      <c r="D101" s="42" t="s">
        <v>18</v>
      </c>
      <c r="E101" s="2">
        <v>5.2</v>
      </c>
      <c r="F101" s="1000"/>
      <c r="G101" s="1001">
        <f>ROUND(E101*F101,1)</f>
        <v>0</v>
      </c>
    </row>
    <row r="102" spans="1:7" s="11" customFormat="1" ht="8.25" customHeight="1">
      <c r="A102" s="658"/>
      <c r="B102" s="27"/>
      <c r="C102" s="27"/>
      <c r="D102" s="42"/>
      <c r="E102" s="2"/>
      <c r="F102" s="1000"/>
      <c r="G102" s="1001"/>
    </row>
    <row r="103" spans="1:7" s="11" customFormat="1" ht="12.75">
      <c r="A103" s="658"/>
      <c r="B103" s="226" t="s">
        <v>239</v>
      </c>
      <c r="C103" s="227"/>
      <c r="D103" s="222"/>
      <c r="E103" s="28"/>
      <c r="F103" s="936"/>
      <c r="G103" s="893">
        <f>SUM(G95:G102)</f>
        <v>0</v>
      </c>
    </row>
    <row r="104" spans="1:7" s="11" customFormat="1" ht="12.75">
      <c r="A104" s="658"/>
      <c r="B104" s="27"/>
      <c r="C104" s="114"/>
      <c r="D104" s="113"/>
      <c r="E104" s="343"/>
      <c r="F104" s="926"/>
      <c r="G104" s="988"/>
    </row>
    <row r="105" spans="1:7" s="97" customFormat="1" ht="12.75">
      <c r="A105" s="12" t="s">
        <v>19</v>
      </c>
      <c r="B105" s="32" t="s">
        <v>39</v>
      </c>
      <c r="C105" s="35"/>
      <c r="D105" s="39"/>
      <c r="E105" s="131"/>
      <c r="F105" s="877"/>
      <c r="G105" s="940"/>
    </row>
    <row r="106" spans="1:7" s="11" customFormat="1" ht="16.5" customHeight="1">
      <c r="A106" s="232" t="s">
        <v>20</v>
      </c>
      <c r="B106" s="233" t="s">
        <v>40</v>
      </c>
      <c r="C106" s="233"/>
      <c r="D106" s="31"/>
      <c r="E106" s="229"/>
      <c r="F106" s="939"/>
      <c r="G106" s="882"/>
    </row>
    <row r="107" spans="1:7" s="11" customFormat="1" ht="11.25" customHeight="1">
      <c r="A107" s="232"/>
      <c r="B107" s="233"/>
      <c r="C107" s="233"/>
      <c r="D107" s="31"/>
      <c r="E107" s="229"/>
      <c r="F107" s="939"/>
      <c r="G107" s="882"/>
    </row>
    <row r="108" spans="1:7" s="11" customFormat="1" ht="51">
      <c r="A108" s="29" t="s">
        <v>427</v>
      </c>
      <c r="B108" s="46" t="s">
        <v>516</v>
      </c>
      <c r="C108" s="243"/>
      <c r="D108" s="10"/>
      <c r="E108" s="131"/>
      <c r="F108" s="884"/>
      <c r="G108" s="884"/>
    </row>
    <row r="109" spans="1:7" s="11" customFormat="1" ht="51">
      <c r="A109" s="29"/>
      <c r="B109" s="46" t="s">
        <v>42</v>
      </c>
      <c r="C109" s="739"/>
      <c r="D109" s="23"/>
      <c r="E109" s="47"/>
      <c r="F109" s="1002"/>
      <c r="G109" s="948"/>
    </row>
    <row r="110" spans="1:7" s="11" customFormat="1" ht="13.5" customHeight="1">
      <c r="A110" s="78"/>
      <c r="B110" s="79" t="s">
        <v>240</v>
      </c>
      <c r="C110" s="245"/>
      <c r="D110" s="10" t="s">
        <v>18</v>
      </c>
      <c r="E110" s="237">
        <v>11</v>
      </c>
      <c r="F110" s="884"/>
      <c r="G110" s="863">
        <f>ROUND(E110*F110,2)</f>
        <v>0</v>
      </c>
    </row>
    <row r="111" spans="1:7" s="11" customFormat="1" ht="12.75">
      <c r="A111" s="78"/>
      <c r="B111" s="79"/>
      <c r="C111" s="79"/>
      <c r="D111" s="10"/>
      <c r="E111" s="237"/>
      <c r="F111" s="884"/>
      <c r="G111" s="863"/>
    </row>
    <row r="112" spans="1:7" s="11" customFormat="1" ht="25.5">
      <c r="A112" s="29" t="s">
        <v>428</v>
      </c>
      <c r="B112" s="49" t="s">
        <v>150</v>
      </c>
      <c r="C112" s="346"/>
      <c r="D112" s="10"/>
      <c r="E112" s="240"/>
      <c r="F112" s="884"/>
      <c r="G112" s="863"/>
    </row>
    <row r="113" spans="1:7" s="11" customFormat="1" ht="13.5" customHeight="1">
      <c r="A113" s="78"/>
      <c r="B113" s="79" t="s">
        <v>240</v>
      </c>
      <c r="C113" s="7"/>
      <c r="D113" s="10" t="s">
        <v>26</v>
      </c>
      <c r="E113" s="242">
        <v>1</v>
      </c>
      <c r="F113" s="884"/>
      <c r="G113" s="863">
        <f>ROUND(E113*F113,2)</f>
        <v>0</v>
      </c>
    </row>
    <row r="114" spans="1:7" s="11" customFormat="1" ht="12.75">
      <c r="A114" s="29"/>
      <c r="B114" s="63"/>
      <c r="C114" s="347"/>
      <c r="D114" s="10"/>
      <c r="E114" s="242"/>
      <c r="F114" s="884"/>
      <c r="G114" s="863"/>
    </row>
    <row r="115" spans="1:7" s="11" customFormat="1" ht="38.25">
      <c r="A115" s="53" t="s">
        <v>429</v>
      </c>
      <c r="B115" s="51" t="s">
        <v>383</v>
      </c>
      <c r="C115" s="254"/>
      <c r="D115" s="350"/>
      <c r="E115" s="266"/>
      <c r="F115" s="973"/>
      <c r="G115" s="872"/>
    </row>
    <row r="116" spans="1:7" s="11" customFormat="1" ht="12.75">
      <c r="A116" s="53"/>
      <c r="B116" s="49" t="s">
        <v>57</v>
      </c>
      <c r="C116" s="254"/>
      <c r="D116" s="39" t="s">
        <v>26</v>
      </c>
      <c r="E116" s="266">
        <v>1</v>
      </c>
      <c r="F116" s="978"/>
      <c r="G116" s="872">
        <f>ROUND(E116*F116,2)</f>
        <v>0</v>
      </c>
    </row>
    <row r="117" spans="1:7" s="11" customFormat="1" ht="12.75">
      <c r="A117" s="53"/>
      <c r="B117" s="51"/>
      <c r="C117" s="51"/>
      <c r="D117" s="61"/>
      <c r="E117" s="61"/>
      <c r="F117" s="943"/>
      <c r="G117" s="863"/>
    </row>
    <row r="118" spans="1:7" s="11" customFormat="1" ht="25.5">
      <c r="A118" s="29" t="s">
        <v>430</v>
      </c>
      <c r="B118" s="46" t="s">
        <v>241</v>
      </c>
      <c r="C118" s="345"/>
      <c r="D118" s="10"/>
      <c r="E118" s="131"/>
      <c r="F118" s="884"/>
      <c r="G118" s="863"/>
    </row>
    <row r="119" spans="1:7" s="11" customFormat="1" ht="12.75">
      <c r="A119" s="29"/>
      <c r="B119" s="63" t="s">
        <v>57</v>
      </c>
      <c r="C119" s="347"/>
      <c r="D119" s="10" t="s">
        <v>26</v>
      </c>
      <c r="E119" s="242">
        <v>1</v>
      </c>
      <c r="F119" s="884"/>
      <c r="G119" s="863">
        <f>ROUND(E119*F119,2)</f>
        <v>0</v>
      </c>
    </row>
    <row r="120" spans="1:7" s="11" customFormat="1" ht="12.75">
      <c r="A120" s="29"/>
      <c r="B120" s="79"/>
      <c r="C120" s="7"/>
      <c r="D120" s="10"/>
      <c r="E120" s="242"/>
      <c r="F120" s="884"/>
      <c r="G120" s="863"/>
    </row>
    <row r="121" spans="1:7" s="11" customFormat="1" ht="12.75">
      <c r="A121" s="29" t="s">
        <v>431</v>
      </c>
      <c r="B121" s="46" t="s">
        <v>45</v>
      </c>
      <c r="C121" s="345"/>
      <c r="D121" s="10"/>
      <c r="F121" s="884"/>
      <c r="G121" s="863"/>
    </row>
    <row r="122" spans="1:7" s="11" customFormat="1" ht="12.75">
      <c r="A122" s="29"/>
      <c r="B122" s="109" t="s">
        <v>123</v>
      </c>
      <c r="C122" s="109"/>
      <c r="D122" s="4" t="s">
        <v>65</v>
      </c>
      <c r="E122" s="146">
        <v>1</v>
      </c>
      <c r="F122" s="884"/>
      <c r="G122" s="863">
        <f>ROUND(E122*F122,2)</f>
        <v>0</v>
      </c>
    </row>
    <row r="123" spans="1:7" s="11" customFormat="1" ht="12.75">
      <c r="A123" s="29"/>
      <c r="B123" s="46"/>
      <c r="C123" s="345"/>
      <c r="D123" s="10"/>
      <c r="F123" s="884"/>
      <c r="G123" s="863"/>
    </row>
    <row r="124" spans="1:7" s="11" customFormat="1" ht="12.75">
      <c r="A124" s="29" t="s">
        <v>432</v>
      </c>
      <c r="B124" s="463" t="s">
        <v>358</v>
      </c>
      <c r="C124" s="345"/>
      <c r="D124" s="10"/>
      <c r="E124" s="131"/>
      <c r="F124" s="884"/>
      <c r="G124" s="863"/>
    </row>
    <row r="125" spans="1:7" s="11" customFormat="1" ht="13.5" customHeight="1">
      <c r="A125" s="29"/>
      <c r="B125" s="109" t="s">
        <v>123</v>
      </c>
      <c r="C125" s="109"/>
      <c r="D125" s="4" t="s">
        <v>65</v>
      </c>
      <c r="E125" s="146">
        <v>1</v>
      </c>
      <c r="F125" s="884"/>
      <c r="G125" s="863">
        <f>ROUND(E125*F125,2)</f>
        <v>0</v>
      </c>
    </row>
    <row r="126" spans="1:7" s="11" customFormat="1" ht="12.75">
      <c r="A126" s="29"/>
      <c r="B126" s="46"/>
      <c r="C126" s="345"/>
      <c r="D126" s="10"/>
      <c r="E126" s="131"/>
      <c r="F126" s="884"/>
      <c r="G126" s="863"/>
    </row>
    <row r="127" spans="1:7" s="11" customFormat="1" ht="14.25" customHeight="1">
      <c r="A127" s="55"/>
      <c r="B127" s="148" t="s">
        <v>155</v>
      </c>
      <c r="C127" s="44"/>
      <c r="D127" s="222"/>
      <c r="E127" s="28"/>
      <c r="F127" s="936"/>
      <c r="G127" s="893">
        <f>SUM(G108:G126)</f>
        <v>0</v>
      </c>
    </row>
    <row r="128" spans="1:7" s="97" customFormat="1" ht="12.75">
      <c r="A128" s="55"/>
      <c r="B128" s="348"/>
      <c r="C128" s="348"/>
      <c r="D128" s="52"/>
      <c r="E128" s="52"/>
      <c r="F128" s="1003"/>
      <c r="G128" s="1004"/>
    </row>
    <row r="129" spans="1:7" s="11" customFormat="1" ht="12.75">
      <c r="A129" s="248" t="s">
        <v>21</v>
      </c>
      <c r="B129" s="249" t="s">
        <v>46</v>
      </c>
      <c r="C129" s="249"/>
      <c r="D129" s="9"/>
      <c r="E129" s="56"/>
      <c r="F129" s="942"/>
      <c r="G129" s="942"/>
    </row>
    <row r="130" spans="1:7" s="11" customFormat="1" ht="12.75">
      <c r="A130" s="29"/>
      <c r="B130" s="46"/>
      <c r="C130" s="46"/>
      <c r="D130" s="10"/>
      <c r="E130" s="39"/>
      <c r="F130" s="889"/>
      <c r="G130" s="889"/>
    </row>
    <row r="131" spans="1:7" s="11" customFormat="1" ht="63.75">
      <c r="A131" s="29" t="s">
        <v>433</v>
      </c>
      <c r="B131" s="27" t="s">
        <v>157</v>
      </c>
      <c r="C131" s="5"/>
      <c r="D131" s="10"/>
      <c r="E131" s="131"/>
      <c r="F131" s="884"/>
      <c r="G131" s="884"/>
    </row>
    <row r="132" spans="1:7" s="11" customFormat="1" ht="11.25" customHeight="1">
      <c r="A132" s="29"/>
      <c r="B132" s="74" t="s">
        <v>159</v>
      </c>
      <c r="C132" s="45"/>
      <c r="D132" s="10" t="s">
        <v>18</v>
      </c>
      <c r="E132" s="131">
        <v>5</v>
      </c>
      <c r="F132" s="877"/>
      <c r="G132" s="863">
        <f>E132*F132</f>
        <v>0</v>
      </c>
    </row>
    <row r="133" spans="1:7" s="11" customFormat="1" ht="11.25" customHeight="1">
      <c r="A133" s="29"/>
      <c r="B133" s="74" t="s">
        <v>160</v>
      </c>
      <c r="C133" s="45"/>
      <c r="D133" s="10" t="s">
        <v>18</v>
      </c>
      <c r="E133" s="131">
        <v>5</v>
      </c>
      <c r="F133" s="877"/>
      <c r="G133" s="863">
        <f>E133*F133</f>
        <v>0</v>
      </c>
    </row>
    <row r="134" spans="1:7" s="11" customFormat="1" ht="9" customHeight="1">
      <c r="A134" s="53"/>
      <c r="B134" s="74"/>
      <c r="C134" s="45"/>
      <c r="D134" s="39"/>
      <c r="E134" s="131"/>
      <c r="F134" s="877"/>
      <c r="G134" s="863"/>
    </row>
    <row r="135" spans="1:7" s="11" customFormat="1" ht="25.5">
      <c r="A135" s="29" t="s">
        <v>434</v>
      </c>
      <c r="B135" s="27" t="s">
        <v>161</v>
      </c>
      <c r="C135" s="5"/>
      <c r="D135" s="39"/>
      <c r="E135" s="131"/>
      <c r="F135" s="877"/>
      <c r="G135" s="863"/>
    </row>
    <row r="136" spans="1:7" s="11" customFormat="1" ht="12.75">
      <c r="A136" s="29"/>
      <c r="B136" s="27" t="s">
        <v>162</v>
      </c>
      <c r="C136" s="5"/>
      <c r="D136" s="39"/>
      <c r="E136" s="131"/>
      <c r="F136" s="877"/>
      <c r="G136" s="863"/>
    </row>
    <row r="137" spans="1:7" s="11" customFormat="1" ht="14.25" customHeight="1">
      <c r="A137" s="29"/>
      <c r="B137" s="74" t="s">
        <v>163</v>
      </c>
      <c r="C137" s="45"/>
      <c r="D137" s="39" t="s">
        <v>26</v>
      </c>
      <c r="E137" s="240">
        <v>3</v>
      </c>
      <c r="F137" s="877"/>
      <c r="G137" s="863">
        <f>E137*F137</f>
        <v>0</v>
      </c>
    </row>
    <row r="138" spans="1:7" s="11" customFormat="1" ht="14.25" customHeight="1">
      <c r="A138" s="29"/>
      <c r="B138" s="74" t="s">
        <v>164</v>
      </c>
      <c r="C138" s="45"/>
      <c r="D138" s="39" t="s">
        <v>26</v>
      </c>
      <c r="E138" s="240">
        <v>3</v>
      </c>
      <c r="F138" s="877"/>
      <c r="G138" s="863">
        <f>E138*F138</f>
        <v>0</v>
      </c>
    </row>
    <row r="139" spans="1:7" s="11" customFormat="1" ht="14.25" customHeight="1">
      <c r="A139" s="29"/>
      <c r="B139" s="27" t="s">
        <v>166</v>
      </c>
      <c r="C139" s="5"/>
      <c r="D139" s="39"/>
      <c r="E139" s="131"/>
      <c r="F139" s="877"/>
      <c r="G139" s="863"/>
    </row>
    <row r="140" spans="1:7" s="11" customFormat="1" ht="14.25" customHeight="1">
      <c r="A140" s="29"/>
      <c r="B140" s="27" t="s">
        <v>167</v>
      </c>
      <c r="C140" s="5"/>
      <c r="D140" s="39" t="s">
        <v>26</v>
      </c>
      <c r="E140" s="240">
        <v>1</v>
      </c>
      <c r="F140" s="884"/>
      <c r="G140" s="863">
        <f>E140*F140</f>
        <v>0</v>
      </c>
    </row>
    <row r="141" spans="1:7" s="11" customFormat="1" ht="12.75">
      <c r="A141" s="29"/>
      <c r="B141" s="27" t="s">
        <v>168</v>
      </c>
      <c r="C141" s="5"/>
      <c r="D141" s="39" t="s">
        <v>26</v>
      </c>
      <c r="E141" s="240">
        <v>4</v>
      </c>
      <c r="F141" s="884"/>
      <c r="G141" s="863">
        <f>E141*F141</f>
        <v>0</v>
      </c>
    </row>
    <row r="142" spans="1:7" s="11" customFormat="1" ht="12.75">
      <c r="A142" s="29"/>
      <c r="B142" s="27" t="s">
        <v>169</v>
      </c>
      <c r="C142" s="5"/>
      <c r="D142" s="39" t="s">
        <v>26</v>
      </c>
      <c r="E142" s="240">
        <v>4</v>
      </c>
      <c r="F142" s="884"/>
      <c r="G142" s="863">
        <f>E142*F142</f>
        <v>0</v>
      </c>
    </row>
    <row r="143" spans="1:7" s="11" customFormat="1" ht="12.75">
      <c r="A143" s="29"/>
      <c r="B143" s="27" t="s">
        <v>242</v>
      </c>
      <c r="C143" s="5"/>
      <c r="D143" s="39"/>
      <c r="E143" s="240"/>
      <c r="F143" s="884"/>
      <c r="G143" s="863"/>
    </row>
    <row r="144" spans="1:7" s="11" customFormat="1" ht="12.75">
      <c r="A144" s="29"/>
      <c r="B144" s="27" t="s">
        <v>243</v>
      </c>
      <c r="C144" s="5"/>
      <c r="D144" s="39" t="s">
        <v>138</v>
      </c>
      <c r="E144" s="240">
        <v>1</v>
      </c>
      <c r="F144" s="884"/>
      <c r="G144" s="863">
        <f>E144*F144</f>
        <v>0</v>
      </c>
    </row>
    <row r="145" spans="1:7" s="11" customFormat="1" ht="12.75">
      <c r="A145" s="29"/>
      <c r="B145" s="27" t="s">
        <v>170</v>
      </c>
      <c r="C145" s="5"/>
      <c r="D145" s="39"/>
      <c r="E145" s="240"/>
      <c r="F145" s="884"/>
      <c r="G145" s="863"/>
    </row>
    <row r="146" spans="1:7" s="97" customFormat="1" ht="12.75">
      <c r="A146" s="29"/>
      <c r="B146" s="27" t="s">
        <v>171</v>
      </c>
      <c r="C146" s="5"/>
      <c r="D146" s="39" t="s">
        <v>26</v>
      </c>
      <c r="E146" s="240">
        <v>1</v>
      </c>
      <c r="F146" s="884"/>
      <c r="G146" s="863">
        <f>E146*F146</f>
        <v>0</v>
      </c>
    </row>
    <row r="147" spans="1:7" s="97" customFormat="1" ht="12.75">
      <c r="A147" s="29"/>
      <c r="B147" s="27" t="s">
        <v>500</v>
      </c>
      <c r="C147" s="5"/>
      <c r="D147" s="39" t="s">
        <v>26</v>
      </c>
      <c r="E147" s="240">
        <v>1</v>
      </c>
      <c r="F147" s="884"/>
      <c r="G147" s="863">
        <f>E147*F147</f>
        <v>0</v>
      </c>
    </row>
    <row r="148" spans="1:7" s="97" customFormat="1" ht="7.5" customHeight="1">
      <c r="A148" s="29"/>
      <c r="B148" s="27"/>
      <c r="C148" s="5"/>
      <c r="D148" s="39"/>
      <c r="E148" s="240"/>
      <c r="F148" s="884"/>
      <c r="G148" s="863"/>
    </row>
    <row r="149" spans="1:7" s="97" customFormat="1" ht="25.5">
      <c r="A149" s="29" t="s">
        <v>435</v>
      </c>
      <c r="B149" s="27" t="s">
        <v>172</v>
      </c>
      <c r="C149" s="5"/>
      <c r="D149" s="10"/>
      <c r="E149" s="131"/>
      <c r="F149" s="877"/>
      <c r="G149" s="863"/>
    </row>
    <row r="150" spans="1:7" s="11" customFormat="1" ht="12.75">
      <c r="A150" s="29"/>
      <c r="B150" s="79" t="s">
        <v>57</v>
      </c>
      <c r="C150" s="7"/>
      <c r="D150" s="10" t="s">
        <v>26</v>
      </c>
      <c r="E150" s="240">
        <v>2</v>
      </c>
      <c r="F150" s="877"/>
      <c r="G150" s="863">
        <f>E150*F150</f>
        <v>0</v>
      </c>
    </row>
    <row r="151" spans="1:7" s="11" customFormat="1" ht="9.75" customHeight="1">
      <c r="A151" s="29"/>
      <c r="B151" s="79"/>
      <c r="C151" s="7"/>
      <c r="D151" s="10"/>
      <c r="E151" s="240"/>
      <c r="F151" s="877"/>
      <c r="G151" s="863"/>
    </row>
    <row r="152" spans="1:7" s="97" customFormat="1" ht="12.75">
      <c r="A152" s="29"/>
      <c r="B152" s="148" t="s">
        <v>173</v>
      </c>
      <c r="C152" s="44"/>
      <c r="D152" s="28"/>
      <c r="E152" s="28"/>
      <c r="F152" s="949"/>
      <c r="G152" s="906">
        <f>SUM(G132:G151)</f>
        <v>0</v>
      </c>
    </row>
    <row r="153" spans="1:7" s="97" customFormat="1" ht="12.75">
      <c r="A153" s="29"/>
      <c r="B153" s="109"/>
      <c r="C153" s="345"/>
      <c r="D153" s="10"/>
      <c r="E153" s="11"/>
      <c r="F153" s="943"/>
      <c r="G153" s="863"/>
    </row>
    <row r="154" spans="1:7" s="11" customFormat="1" ht="12.75">
      <c r="A154" s="248" t="s">
        <v>405</v>
      </c>
      <c r="B154" s="249" t="s">
        <v>48</v>
      </c>
      <c r="C154" s="249"/>
      <c r="D154" s="9"/>
      <c r="E154" s="56"/>
      <c r="F154" s="942"/>
      <c r="G154" s="942"/>
    </row>
    <row r="155" spans="1:7" s="11" customFormat="1" ht="12.75">
      <c r="A155" s="29"/>
      <c r="B155" s="46"/>
      <c r="C155" s="46"/>
      <c r="D155" s="10"/>
      <c r="E155" s="39"/>
      <c r="F155" s="889"/>
      <c r="G155" s="889"/>
    </row>
    <row r="156" spans="1:7" s="11" customFormat="1" ht="114.75">
      <c r="A156" s="29" t="s">
        <v>436</v>
      </c>
      <c r="B156" s="27" t="s">
        <v>490</v>
      </c>
      <c r="C156" s="703"/>
      <c r="D156" s="704"/>
      <c r="E156" s="23"/>
      <c r="F156" s="1005"/>
      <c r="G156" s="948"/>
    </row>
    <row r="157" spans="1:7" s="11" customFormat="1" ht="12.75">
      <c r="A157" s="29"/>
      <c r="B157" s="49" t="s">
        <v>57</v>
      </c>
      <c r="C157" s="705"/>
      <c r="D157" s="10" t="s">
        <v>26</v>
      </c>
      <c r="E157" s="706">
        <v>1</v>
      </c>
      <c r="F157" s="1005"/>
      <c r="G157" s="1006">
        <f>E157*F157</f>
        <v>0</v>
      </c>
    </row>
    <row r="158" spans="1:7" s="11" customFormat="1" ht="12.75">
      <c r="A158" s="29"/>
      <c r="B158" s="49"/>
      <c r="D158" s="10"/>
      <c r="E158" s="706"/>
      <c r="F158" s="1005"/>
      <c r="G158" s="1006"/>
    </row>
    <row r="159" spans="1:8" s="11" customFormat="1" ht="114.75">
      <c r="A159" s="53" t="s">
        <v>437</v>
      </c>
      <c r="B159" s="349" t="s">
        <v>495</v>
      </c>
      <c r="C159" s="235"/>
      <c r="D159" s="10"/>
      <c r="E159" s="39"/>
      <c r="F159" s="889"/>
      <c r="G159" s="889"/>
      <c r="H159" s="46"/>
    </row>
    <row r="160" spans="1:7" s="11" customFormat="1" ht="12.75">
      <c r="A160" s="53"/>
      <c r="B160" s="49" t="s">
        <v>176</v>
      </c>
      <c r="C160" s="250"/>
      <c r="D160" s="10" t="s">
        <v>26</v>
      </c>
      <c r="E160" s="251">
        <v>1</v>
      </c>
      <c r="F160" s="889"/>
      <c r="G160" s="863">
        <f>ROUND(E160*F160,2)</f>
        <v>0</v>
      </c>
    </row>
    <row r="161" spans="1:7" s="11" customFormat="1" ht="12.75">
      <c r="A161" s="53"/>
      <c r="B161" s="49"/>
      <c r="C161" s="346"/>
      <c r="D161" s="10"/>
      <c r="E161" s="251"/>
      <c r="F161" s="889"/>
      <c r="G161" s="863"/>
    </row>
    <row r="162" spans="1:7" s="11" customFormat="1" ht="51">
      <c r="A162" s="53" t="s">
        <v>438</v>
      </c>
      <c r="B162" s="51" t="s">
        <v>245</v>
      </c>
      <c r="C162" s="235"/>
      <c r="D162" s="39"/>
      <c r="E162" s="252"/>
      <c r="F162" s="943"/>
      <c r="G162" s="863"/>
    </row>
    <row r="163" spans="1:7" s="11" customFormat="1" ht="12.75">
      <c r="A163" s="53"/>
      <c r="B163" s="239" t="s">
        <v>176</v>
      </c>
      <c r="C163" s="253"/>
      <c r="D163" s="39" t="s">
        <v>26</v>
      </c>
      <c r="E163" s="252">
        <v>1</v>
      </c>
      <c r="F163" s="943"/>
      <c r="G163" s="998">
        <f>ROUND(E163*F163,2)</f>
        <v>0</v>
      </c>
    </row>
    <row r="164" spans="1:7" s="11" customFormat="1" ht="12.75">
      <c r="A164" s="53"/>
      <c r="B164" s="49"/>
      <c r="C164" s="346"/>
      <c r="D164" s="10"/>
      <c r="E164" s="251"/>
      <c r="F164" s="889"/>
      <c r="G164" s="863"/>
    </row>
    <row r="165" spans="1:8" s="11" customFormat="1" ht="102">
      <c r="A165" s="29" t="s">
        <v>439</v>
      </c>
      <c r="B165" s="27" t="s">
        <v>491</v>
      </c>
      <c r="C165" s="703"/>
      <c r="D165" s="704"/>
      <c r="E165" s="23"/>
      <c r="F165" s="1005"/>
      <c r="G165" s="948"/>
      <c r="H165" s="51"/>
    </row>
    <row r="166" spans="1:7" s="11" customFormat="1" ht="12.75">
      <c r="A166" s="228"/>
      <c r="B166" s="49" t="s">
        <v>57</v>
      </c>
      <c r="C166" s="705"/>
      <c r="D166" s="10" t="s">
        <v>26</v>
      </c>
      <c r="E166" s="706">
        <v>1</v>
      </c>
      <c r="F166" s="1005"/>
      <c r="G166" s="1006">
        <f>E166*F166</f>
        <v>0</v>
      </c>
    </row>
    <row r="167" spans="1:7" s="11" customFormat="1" ht="12.75">
      <c r="A167" s="228"/>
      <c r="B167" s="49"/>
      <c r="D167" s="10"/>
      <c r="E167" s="706"/>
      <c r="F167" s="1005"/>
      <c r="G167" s="1006"/>
    </row>
    <row r="168" spans="1:7" s="11" customFormat="1" ht="76.5">
      <c r="A168" s="53" t="s">
        <v>382</v>
      </c>
      <c r="B168" s="51" t="s">
        <v>494</v>
      </c>
      <c r="C168" s="235"/>
      <c r="D168" s="10"/>
      <c r="E168" s="251"/>
      <c r="F168" s="889"/>
      <c r="G168" s="863"/>
    </row>
    <row r="169" spans="1:7" s="11" customFormat="1" ht="12.75">
      <c r="A169" s="53"/>
      <c r="B169" s="49" t="s">
        <v>176</v>
      </c>
      <c r="C169" s="250"/>
      <c r="D169" s="10" t="s">
        <v>26</v>
      </c>
      <c r="E169" s="251">
        <v>1</v>
      </c>
      <c r="F169" s="889"/>
      <c r="G169" s="863">
        <f>ROUND(E169*F169,2)</f>
        <v>0</v>
      </c>
    </row>
    <row r="170" spans="1:7" s="11" customFormat="1" ht="12.75" customHeight="1">
      <c r="A170" s="53"/>
      <c r="B170" s="49"/>
      <c r="C170" s="49"/>
      <c r="D170" s="10"/>
      <c r="E170" s="251"/>
      <c r="F170" s="889"/>
      <c r="G170" s="863"/>
    </row>
    <row r="171" spans="1:7" s="11" customFormat="1" ht="38.25">
      <c r="A171" s="53" t="s">
        <v>440</v>
      </c>
      <c r="B171" s="51" t="s">
        <v>246</v>
      </c>
      <c r="C171" s="235"/>
      <c r="D171" s="350"/>
      <c r="E171" s="266"/>
      <c r="F171" s="973"/>
      <c r="G171" s="872"/>
    </row>
    <row r="172" spans="1:7" s="11" customFormat="1" ht="12.75">
      <c r="A172" s="53"/>
      <c r="B172" s="49" t="s">
        <v>57</v>
      </c>
      <c r="C172" s="253"/>
      <c r="D172" s="39" t="s">
        <v>26</v>
      </c>
      <c r="E172" s="266">
        <v>1</v>
      </c>
      <c r="F172" s="978"/>
      <c r="G172" s="872">
        <f>ROUND(E172*F172,2)</f>
        <v>0</v>
      </c>
    </row>
    <row r="173" spans="1:7" s="11" customFormat="1" ht="9.75" customHeight="1">
      <c r="A173" s="53"/>
      <c r="B173" s="49"/>
      <c r="C173" s="49"/>
      <c r="D173" s="10"/>
      <c r="E173" s="59"/>
      <c r="F173" s="889"/>
      <c r="G173" s="872"/>
    </row>
    <row r="174" spans="1:7" s="11" customFormat="1" ht="42" customHeight="1">
      <c r="A174" s="29" t="s">
        <v>441</v>
      </c>
      <c r="B174" s="51" t="s">
        <v>247</v>
      </c>
      <c r="E174" s="263"/>
      <c r="F174" s="884"/>
      <c r="G174" s="884"/>
    </row>
    <row r="175" spans="1:7" s="11" customFormat="1" ht="12.75">
      <c r="A175" s="264"/>
      <c r="B175" s="49" t="s">
        <v>57</v>
      </c>
      <c r="C175" s="254"/>
      <c r="D175" s="39" t="s">
        <v>26</v>
      </c>
      <c r="E175" s="266">
        <v>1</v>
      </c>
      <c r="F175" s="978"/>
      <c r="G175" s="872">
        <f>ROUND(E175*F175,2)</f>
        <v>0</v>
      </c>
    </row>
    <row r="176" spans="1:7" s="11" customFormat="1" ht="12.75">
      <c r="A176" s="264"/>
      <c r="B176" s="265"/>
      <c r="D176" s="56"/>
      <c r="E176" s="266"/>
      <c r="F176" s="943"/>
      <c r="G176" s="872"/>
    </row>
    <row r="177" spans="1:8" s="11" customFormat="1" ht="38.25">
      <c r="A177" s="29" t="s">
        <v>442</v>
      </c>
      <c r="B177" s="62" t="s">
        <v>60</v>
      </c>
      <c r="C177" s="345"/>
      <c r="D177" s="10"/>
      <c r="E177" s="259"/>
      <c r="F177" s="943"/>
      <c r="G177" s="872"/>
      <c r="H177" s="351"/>
    </row>
    <row r="178" spans="1:8" s="11" customFormat="1" ht="11.25" customHeight="1">
      <c r="A178" s="29"/>
      <c r="B178" s="51" t="s">
        <v>57</v>
      </c>
      <c r="C178" s="345"/>
      <c r="D178" s="10" t="s">
        <v>26</v>
      </c>
      <c r="E178" s="261">
        <v>1</v>
      </c>
      <c r="F178" s="943"/>
      <c r="G178" s="872">
        <f>E178*F178</f>
        <v>0</v>
      </c>
      <c r="H178" s="220"/>
    </row>
    <row r="179" spans="1:8" s="11" customFormat="1" ht="11.25" customHeight="1">
      <c r="A179" s="29"/>
      <c r="B179" s="46"/>
      <c r="C179" s="345"/>
      <c r="D179" s="10"/>
      <c r="E179" s="261"/>
      <c r="F179" s="943"/>
      <c r="G179" s="872"/>
      <c r="H179" s="220"/>
    </row>
    <row r="180" spans="1:8" s="11" customFormat="1" ht="27" customHeight="1">
      <c r="A180" s="29" t="s">
        <v>443</v>
      </c>
      <c r="B180" s="7" t="s">
        <v>61</v>
      </c>
      <c r="C180" s="7"/>
      <c r="D180" s="9"/>
      <c r="E180" s="331"/>
      <c r="F180" s="943"/>
      <c r="G180" s="872"/>
      <c r="H180" s="220"/>
    </row>
    <row r="181" spans="1:8" s="11" customFormat="1" ht="12.75">
      <c r="A181" s="29"/>
      <c r="B181" s="51" t="s">
        <v>57</v>
      </c>
      <c r="C181" s="345"/>
      <c r="D181" s="10" t="s">
        <v>26</v>
      </c>
      <c r="E181" s="261">
        <v>1</v>
      </c>
      <c r="F181" s="943"/>
      <c r="G181" s="872">
        <f>E181*F181</f>
        <v>0</v>
      </c>
      <c r="H181" s="351"/>
    </row>
    <row r="182" spans="1:8" s="11" customFormat="1" ht="9" customHeight="1">
      <c r="A182" s="29"/>
      <c r="D182" s="10"/>
      <c r="E182" s="261"/>
      <c r="F182" s="943"/>
      <c r="G182" s="872"/>
      <c r="H182" s="220"/>
    </row>
    <row r="183" spans="1:8" s="11" customFormat="1" ht="40.5" customHeight="1">
      <c r="A183" s="29" t="s">
        <v>444</v>
      </c>
      <c r="B183" s="62" t="s">
        <v>180</v>
      </c>
      <c r="C183" s="62"/>
      <c r="D183" s="9"/>
      <c r="E183" s="331"/>
      <c r="F183" s="943"/>
      <c r="G183" s="872"/>
      <c r="H183" s="220"/>
    </row>
    <row r="184" spans="1:8" s="11" customFormat="1" ht="12.75" customHeight="1">
      <c r="A184" s="29"/>
      <c r="B184" s="51" t="s">
        <v>57</v>
      </c>
      <c r="C184" s="345"/>
      <c r="D184" s="10" t="s">
        <v>26</v>
      </c>
      <c r="E184" s="261">
        <v>1</v>
      </c>
      <c r="F184" s="943"/>
      <c r="G184" s="872">
        <f>E184*F184</f>
        <v>0</v>
      </c>
      <c r="H184" s="351"/>
    </row>
    <row r="185" spans="1:7" s="11" customFormat="1" ht="9" customHeight="1">
      <c r="A185" s="78"/>
      <c r="C185" s="56"/>
      <c r="D185" s="56"/>
      <c r="E185" s="263"/>
      <c r="F185" s="884"/>
      <c r="G185" s="884"/>
    </row>
    <row r="186" spans="1:7" s="11" customFormat="1" ht="25.5">
      <c r="A186" s="29" t="s">
        <v>496</v>
      </c>
      <c r="B186" s="7" t="s">
        <v>64</v>
      </c>
      <c r="C186" s="7"/>
      <c r="D186" s="10"/>
      <c r="E186" s="58"/>
      <c r="F186" s="945"/>
      <c r="G186" s="855"/>
    </row>
    <row r="187" spans="1:7" s="11" customFormat="1" ht="12.75">
      <c r="A187" s="29"/>
      <c r="B187" s="109" t="s">
        <v>123</v>
      </c>
      <c r="C187" s="347"/>
      <c r="D187" s="10" t="s">
        <v>181</v>
      </c>
      <c r="E187" s="261">
        <v>1</v>
      </c>
      <c r="F187" s="947"/>
      <c r="G187" s="867">
        <f>ROUND(E187*F187,2)</f>
        <v>0</v>
      </c>
    </row>
    <row r="188" spans="1:7" s="11" customFormat="1" ht="8.25" customHeight="1">
      <c r="A188" s="29"/>
      <c r="B188" s="109"/>
      <c r="C188" s="109"/>
      <c r="D188" s="4"/>
      <c r="E188" s="146"/>
      <c r="F188" s="943"/>
      <c r="G188" s="943"/>
    </row>
    <row r="189" spans="1:7" s="97" customFormat="1" ht="25.5">
      <c r="A189" s="29" t="s">
        <v>497</v>
      </c>
      <c r="B189" s="46" t="s">
        <v>244</v>
      </c>
      <c r="C189" s="345"/>
      <c r="D189" s="10"/>
      <c r="E189" s="58"/>
      <c r="F189" s="943"/>
      <c r="G189" s="863"/>
    </row>
    <row r="190" spans="1:7" s="97" customFormat="1" ht="12.75">
      <c r="A190" s="29"/>
      <c r="B190" s="109" t="s">
        <v>123</v>
      </c>
      <c r="C190" s="345"/>
      <c r="D190" s="10" t="s">
        <v>181</v>
      </c>
      <c r="E190" s="11">
        <v>1</v>
      </c>
      <c r="F190" s="943"/>
      <c r="G190" s="863">
        <f>ROUND(E190*F190,2)</f>
        <v>0</v>
      </c>
    </row>
    <row r="191" spans="1:7" s="97" customFormat="1" ht="12.75">
      <c r="A191" s="29"/>
      <c r="B191" s="46"/>
      <c r="C191" s="46"/>
      <c r="D191" s="10"/>
      <c r="E191" s="39"/>
      <c r="F191" s="943"/>
      <c r="G191" s="943"/>
    </row>
    <row r="192" spans="1:7" s="97" customFormat="1" ht="12.75">
      <c r="A192" s="55"/>
      <c r="B192" s="148" t="s">
        <v>182</v>
      </c>
      <c r="C192" s="44"/>
      <c r="D192" s="28"/>
      <c r="E192" s="28"/>
      <c r="F192" s="949"/>
      <c r="G192" s="906">
        <f>SUM(G156:G190)</f>
        <v>0</v>
      </c>
    </row>
    <row r="193" spans="1:7" s="97" customFormat="1" ht="6.75" customHeight="1">
      <c r="A193" s="55"/>
      <c r="B193" s="352"/>
      <c r="C193" s="352"/>
      <c r="D193" s="353"/>
      <c r="E193" s="353"/>
      <c r="F193" s="971"/>
      <c r="G193" s="1007"/>
    </row>
    <row r="194" spans="1:7" s="97" customFormat="1" ht="12.75">
      <c r="A194" s="55"/>
      <c r="B194" s="746" t="s">
        <v>183</v>
      </c>
      <c r="C194" s="748"/>
      <c r="D194" s="749"/>
      <c r="E194" s="28"/>
      <c r="F194" s="936"/>
      <c r="G194" s="893">
        <f>SUM(G127+G152+G192)</f>
        <v>0</v>
      </c>
    </row>
    <row r="195" spans="1:7" s="97" customFormat="1" ht="12.75">
      <c r="A195" s="55"/>
      <c r="B195" s="68"/>
      <c r="C195" s="354"/>
      <c r="D195" s="355"/>
      <c r="E195" s="56"/>
      <c r="F195" s="894"/>
      <c r="G195" s="937"/>
    </row>
    <row r="196" spans="1:7" s="97" customFormat="1" ht="12.75">
      <c r="A196" s="248" t="s">
        <v>22</v>
      </c>
      <c r="B196" s="77" t="s">
        <v>248</v>
      </c>
      <c r="C196" s="77"/>
      <c r="D196" s="56"/>
      <c r="E196" s="56"/>
      <c r="F196" s="907"/>
      <c r="G196" s="950"/>
    </row>
    <row r="197" spans="1:7" s="94" customFormat="1" ht="8.25" customHeight="1">
      <c r="A197" s="221"/>
      <c r="B197" s="77"/>
      <c r="C197" s="77"/>
      <c r="D197" s="56"/>
      <c r="E197" s="56"/>
      <c r="F197" s="907"/>
      <c r="G197" s="950"/>
    </row>
    <row r="198" spans="1:9" s="502" customFormat="1" ht="94.5" customHeight="1">
      <c r="A198" s="499" t="s">
        <v>23</v>
      </c>
      <c r="B198" s="451" t="s">
        <v>273</v>
      </c>
      <c r="C198" s="731"/>
      <c r="D198" s="451"/>
      <c r="E198" s="500"/>
      <c r="F198" s="1008"/>
      <c r="G198" s="852"/>
      <c r="H198" s="501"/>
      <c r="I198" s="451"/>
    </row>
    <row r="199" spans="1:10" s="505" customFormat="1" ht="63.75">
      <c r="A199" s="503"/>
      <c r="B199" s="451" t="s">
        <v>274</v>
      </c>
      <c r="C199" s="732"/>
      <c r="D199" s="451"/>
      <c r="E199" s="504"/>
      <c r="F199" s="856"/>
      <c r="G199" s="899"/>
      <c r="H199" s="410"/>
      <c r="I199" s="451"/>
      <c r="J199" s="414"/>
    </row>
    <row r="200" spans="1:10" s="505" customFormat="1" ht="25.5">
      <c r="A200" s="503"/>
      <c r="B200" s="451" t="s">
        <v>190</v>
      </c>
      <c r="C200" s="732"/>
      <c r="D200" s="451"/>
      <c r="E200" s="504"/>
      <c r="F200" s="856"/>
      <c r="G200" s="899"/>
      <c r="H200" s="410"/>
      <c r="I200" s="451"/>
      <c r="J200" s="414"/>
    </row>
    <row r="201" spans="1:9" s="502" customFormat="1" ht="12.75">
      <c r="A201" s="499"/>
      <c r="B201" s="506" t="s">
        <v>345</v>
      </c>
      <c r="C201" s="733"/>
      <c r="D201" s="500" t="s">
        <v>26</v>
      </c>
      <c r="E201" s="565">
        <v>1</v>
      </c>
      <c r="F201" s="852"/>
      <c r="G201" s="857">
        <f>SUM(E201*F201)</f>
        <v>0</v>
      </c>
      <c r="I201" s="432"/>
    </row>
    <row r="202" spans="1:8" s="382" customFormat="1" ht="12.75">
      <c r="A202" s="496"/>
      <c r="B202" s="497"/>
      <c r="C202" s="497"/>
      <c r="D202" s="497"/>
      <c r="E202" s="443"/>
      <c r="F202" s="898"/>
      <c r="G202" s="898"/>
      <c r="H202" s="498"/>
    </row>
    <row r="203" spans="1:7" s="11" customFormat="1" ht="12.75">
      <c r="A203" s="248"/>
      <c r="B203" s="148" t="s">
        <v>276</v>
      </c>
      <c r="C203" s="44"/>
      <c r="D203" s="28"/>
      <c r="E203" s="28"/>
      <c r="F203" s="949"/>
      <c r="G203" s="906">
        <f>SUM(G199:G202)</f>
        <v>0</v>
      </c>
    </row>
    <row r="204" spans="1:7" s="11" customFormat="1" ht="8.25" customHeight="1">
      <c r="A204" s="248"/>
      <c r="B204" s="77"/>
      <c r="C204" s="77"/>
      <c r="D204" s="56"/>
      <c r="E204" s="56"/>
      <c r="F204" s="907"/>
      <c r="G204" s="950"/>
    </row>
    <row r="205" spans="1:7" s="97" customFormat="1" ht="12.75">
      <c r="A205" s="12" t="s">
        <v>72</v>
      </c>
      <c r="B205" s="13" t="s">
        <v>193</v>
      </c>
      <c r="C205" s="13"/>
      <c r="D205" s="198"/>
      <c r="E205" s="285"/>
      <c r="F205" s="953"/>
      <c r="G205" s="954"/>
    </row>
    <row r="206" spans="1:7" s="11" customFormat="1" ht="76.5">
      <c r="A206" s="35"/>
      <c r="B206" s="16" t="s">
        <v>249</v>
      </c>
      <c r="C206" s="16"/>
      <c r="D206" s="34"/>
      <c r="E206" s="287"/>
      <c r="F206" s="933"/>
      <c r="G206" s="934"/>
    </row>
    <row r="207" spans="1:7" s="11" customFormat="1" ht="12.75">
      <c r="A207" s="35"/>
      <c r="B207" s="16"/>
      <c r="C207" s="16"/>
      <c r="D207" s="34"/>
      <c r="E207" s="287"/>
      <c r="F207" s="933"/>
      <c r="G207" s="934"/>
    </row>
    <row r="208" spans="1:7" s="11" customFormat="1" ht="106.5" customHeight="1">
      <c r="A208" s="29" t="s">
        <v>74</v>
      </c>
      <c r="B208" s="79" t="s">
        <v>517</v>
      </c>
      <c r="C208" s="356"/>
      <c r="D208" s="10"/>
      <c r="E208" s="131"/>
      <c r="F208" s="877"/>
      <c r="G208" s="863"/>
    </row>
    <row r="209" spans="1:7" s="11" customFormat="1" ht="14.25">
      <c r="A209" s="29"/>
      <c r="B209" s="43" t="s">
        <v>140</v>
      </c>
      <c r="C209" s="357"/>
      <c r="D209" s="10" t="s">
        <v>6</v>
      </c>
      <c r="E209" s="133">
        <v>24.6</v>
      </c>
      <c r="F209" s="877"/>
      <c r="G209" s="863">
        <f>ROUND(E209*F209,2)</f>
        <v>0</v>
      </c>
    </row>
    <row r="210" spans="1:7" s="11" customFormat="1" ht="12.75">
      <c r="A210" s="29"/>
      <c r="B210" s="43"/>
      <c r="C210" s="357"/>
      <c r="D210" s="10"/>
      <c r="E210" s="133"/>
      <c r="F210" s="877"/>
      <c r="G210" s="863"/>
    </row>
    <row r="211" spans="1:8" s="97" customFormat="1" ht="90" customHeight="1">
      <c r="A211" s="29" t="s">
        <v>75</v>
      </c>
      <c r="B211" s="79" t="s">
        <v>195</v>
      </c>
      <c r="C211" s="7"/>
      <c r="D211" s="10"/>
      <c r="E211" s="131"/>
      <c r="F211" s="877"/>
      <c r="G211" s="863"/>
      <c r="H211" s="138"/>
    </row>
    <row r="212" spans="1:8" s="97" customFormat="1" ht="14.25">
      <c r="A212" s="29"/>
      <c r="B212" s="43" t="s">
        <v>140</v>
      </c>
      <c r="C212" s="357"/>
      <c r="D212" s="10" t="s">
        <v>6</v>
      </c>
      <c r="E212" s="133">
        <v>17.5</v>
      </c>
      <c r="F212" s="877"/>
      <c r="G212" s="863">
        <f>E212*F212</f>
        <v>0</v>
      </c>
      <c r="H212" s="291"/>
    </row>
    <row r="213" spans="1:8" s="97" customFormat="1" ht="12.75">
      <c r="A213" s="29"/>
      <c r="B213" s="43"/>
      <c r="C213" s="43"/>
      <c r="D213" s="10"/>
      <c r="E213" s="133"/>
      <c r="F213" s="877"/>
      <c r="G213" s="863"/>
      <c r="H213" s="291"/>
    </row>
    <row r="214" spans="1:7" s="396" customFormat="1" ht="63.75">
      <c r="A214" s="449" t="s">
        <v>76</v>
      </c>
      <c r="B214" s="491" t="s">
        <v>270</v>
      </c>
      <c r="C214" s="491"/>
      <c r="D214" s="415"/>
      <c r="E214" s="416"/>
      <c r="F214" s="880"/>
      <c r="G214" s="857"/>
    </row>
    <row r="215" spans="1:7" s="396" customFormat="1" ht="14.25">
      <c r="A215" s="449"/>
      <c r="B215" s="492" t="s">
        <v>271</v>
      </c>
      <c r="C215" s="492"/>
      <c r="D215" s="493" t="s">
        <v>18</v>
      </c>
      <c r="E215" s="464">
        <v>24.4</v>
      </c>
      <c r="F215" s="880"/>
      <c r="G215" s="857">
        <f>E215*F215</f>
        <v>0</v>
      </c>
    </row>
    <row r="216" spans="1:7" s="396" customFormat="1" ht="12.75">
      <c r="A216" s="449"/>
      <c r="B216" s="492"/>
      <c r="C216" s="492"/>
      <c r="D216" s="493"/>
      <c r="E216" s="464"/>
      <c r="F216" s="880"/>
      <c r="G216" s="857"/>
    </row>
    <row r="217" spans="1:7" s="11" customFormat="1" ht="12.75">
      <c r="A217" s="29"/>
      <c r="B217" s="79"/>
      <c r="C217" s="7"/>
      <c r="D217" s="10"/>
      <c r="E217" s="237"/>
      <c r="F217" s="877"/>
      <c r="G217" s="863"/>
    </row>
    <row r="218" spans="1:7" s="11" customFormat="1" ht="12.75">
      <c r="A218" s="221"/>
      <c r="B218" s="148" t="s">
        <v>197</v>
      </c>
      <c r="C218" s="44"/>
      <c r="D218" s="28"/>
      <c r="E218" s="28"/>
      <c r="F218" s="949"/>
      <c r="G218" s="906">
        <f>SUM(G206:G217)</f>
        <v>0</v>
      </c>
    </row>
    <row r="219" spans="1:7" s="11" customFormat="1" ht="12.75">
      <c r="A219" s="221"/>
      <c r="B219" s="45"/>
      <c r="C219" s="45"/>
      <c r="D219" s="9"/>
      <c r="E219" s="88"/>
      <c r="F219" s="931"/>
      <c r="G219" s="957"/>
    </row>
    <row r="220" spans="1:7" s="97" customFormat="1" ht="12.75">
      <c r="A220" s="232" t="s">
        <v>77</v>
      </c>
      <c r="B220" s="13" t="s">
        <v>73</v>
      </c>
      <c r="C220" s="13"/>
      <c r="D220" s="198"/>
      <c r="E220" s="285"/>
      <c r="F220" s="953"/>
      <c r="G220" s="954"/>
    </row>
    <row r="221" spans="1:7" s="97" customFormat="1" ht="12.75">
      <c r="A221" s="232"/>
      <c r="B221" s="296"/>
      <c r="C221" s="296"/>
      <c r="D221" s="198"/>
      <c r="E221" s="285"/>
      <c r="F221" s="953"/>
      <c r="G221" s="954"/>
    </row>
    <row r="222" spans="1:7" s="11" customFormat="1" ht="51">
      <c r="A222" s="53" t="s">
        <v>79</v>
      </c>
      <c r="B222" s="103" t="s">
        <v>384</v>
      </c>
      <c r="C222" s="109"/>
      <c r="D222" s="39"/>
      <c r="E222" s="2"/>
      <c r="F222" s="902"/>
      <c r="G222" s="958"/>
    </row>
    <row r="223" spans="1:7" s="97" customFormat="1" ht="14.25">
      <c r="A223" s="29"/>
      <c r="B223" s="79" t="s">
        <v>200</v>
      </c>
      <c r="C223" s="7"/>
      <c r="D223" s="10" t="s">
        <v>6</v>
      </c>
      <c r="E223" s="133">
        <v>90</v>
      </c>
      <c r="F223" s="877"/>
      <c r="G223" s="863">
        <f>E223*F223</f>
        <v>0</v>
      </c>
    </row>
    <row r="224" spans="1:7" s="54" customFormat="1" ht="14.25">
      <c r="A224" s="53"/>
      <c r="B224" s="27" t="s">
        <v>385</v>
      </c>
      <c r="C224" s="5"/>
      <c r="D224" s="39" t="s">
        <v>6</v>
      </c>
      <c r="E224" s="133">
        <v>25.4</v>
      </c>
      <c r="F224" s="877"/>
      <c r="G224" s="863">
        <f>E224*F224</f>
        <v>0</v>
      </c>
    </row>
    <row r="225" spans="1:7" s="11" customFormat="1" ht="9.75" customHeight="1">
      <c r="A225" s="53"/>
      <c r="B225" s="109"/>
      <c r="C225" s="109"/>
      <c r="D225" s="39"/>
      <c r="E225" s="2"/>
      <c r="F225" s="871"/>
      <c r="G225" s="920"/>
    </row>
    <row r="226" spans="1:7" s="11" customFormat="1" ht="38.25">
      <c r="A226" s="53" t="s">
        <v>80</v>
      </c>
      <c r="B226" s="27" t="s">
        <v>203</v>
      </c>
      <c r="C226" s="5"/>
      <c r="D226" s="39"/>
      <c r="E226" s="54"/>
      <c r="F226" s="877"/>
      <c r="G226" s="863"/>
    </row>
    <row r="227" spans="1:7" s="11" customFormat="1" ht="14.25">
      <c r="A227" s="53"/>
      <c r="B227" s="27" t="s">
        <v>200</v>
      </c>
      <c r="C227" s="5"/>
      <c r="D227" s="39" t="s">
        <v>6</v>
      </c>
      <c r="E227" s="133">
        <v>90</v>
      </c>
      <c r="F227" s="877"/>
      <c r="G227" s="863">
        <f>E227*F227</f>
        <v>0</v>
      </c>
    </row>
    <row r="228" spans="1:7" s="54" customFormat="1" ht="14.25">
      <c r="A228" s="53"/>
      <c r="B228" s="27" t="s">
        <v>385</v>
      </c>
      <c r="C228" s="5"/>
      <c r="D228" s="39" t="s">
        <v>6</v>
      </c>
      <c r="E228" s="133">
        <v>25.4</v>
      </c>
      <c r="F228" s="877"/>
      <c r="G228" s="863">
        <f>E228*F228</f>
        <v>0</v>
      </c>
    </row>
    <row r="229" spans="1:7" s="11" customFormat="1" ht="10.5" customHeight="1">
      <c r="A229" s="53"/>
      <c r="B229" s="27"/>
      <c r="C229" s="5"/>
      <c r="D229" s="39"/>
      <c r="E229" s="54"/>
      <c r="F229" s="877"/>
      <c r="G229" s="863"/>
    </row>
    <row r="230" spans="1:7" s="11" customFormat="1" ht="38.25">
      <c r="A230" s="53" t="s">
        <v>81</v>
      </c>
      <c r="B230" s="27" t="s">
        <v>205</v>
      </c>
      <c r="C230" s="5"/>
      <c r="D230" s="39"/>
      <c r="E230" s="54"/>
      <c r="F230" s="877"/>
      <c r="G230" s="863"/>
    </row>
    <row r="231" spans="1:7" s="286" customFormat="1" ht="14.25">
      <c r="A231" s="53"/>
      <c r="B231" s="27" t="s">
        <v>200</v>
      </c>
      <c r="C231" s="5"/>
      <c r="D231" s="39" t="s">
        <v>6</v>
      </c>
      <c r="E231" s="133">
        <v>120</v>
      </c>
      <c r="F231" s="877"/>
      <c r="G231" s="863">
        <f>E231*F231</f>
        <v>0</v>
      </c>
    </row>
    <row r="232" spans="1:7" s="54" customFormat="1" ht="14.25">
      <c r="A232" s="53"/>
      <c r="B232" s="27" t="s">
        <v>385</v>
      </c>
      <c r="C232" s="5"/>
      <c r="D232" s="39" t="s">
        <v>6</v>
      </c>
      <c r="E232" s="133">
        <v>25.4</v>
      </c>
      <c r="F232" s="877"/>
      <c r="G232" s="863">
        <f>E232*F232</f>
        <v>0</v>
      </c>
    </row>
    <row r="233" spans="1:7" s="11" customFormat="1" ht="9" customHeight="1">
      <c r="A233" s="53"/>
      <c r="B233" s="27"/>
      <c r="C233" s="27"/>
      <c r="D233" s="39"/>
      <c r="E233" s="237"/>
      <c r="F233" s="877"/>
      <c r="G233" s="863"/>
    </row>
    <row r="234" spans="1:7" s="303" customFormat="1" ht="12.75">
      <c r="A234" s="53"/>
      <c r="B234" s="27"/>
      <c r="C234" s="27"/>
      <c r="D234" s="39"/>
      <c r="E234" s="237"/>
      <c r="F234" s="877"/>
      <c r="G234" s="863"/>
    </row>
    <row r="235" spans="1:7" s="303" customFormat="1" ht="12.75">
      <c r="A235" s="221"/>
      <c r="B235" s="209" t="s">
        <v>206</v>
      </c>
      <c r="C235" s="67"/>
      <c r="D235" s="222"/>
      <c r="E235" s="297"/>
      <c r="F235" s="929"/>
      <c r="G235" s="959">
        <f>SUM(G222:G234)</f>
        <v>0</v>
      </c>
    </row>
    <row r="236" spans="1:7" s="303" customFormat="1" ht="12.75">
      <c r="A236" s="221"/>
      <c r="B236" s="55"/>
      <c r="C236" s="55"/>
      <c r="D236" s="9"/>
      <c r="E236" s="88"/>
      <c r="F236" s="931"/>
      <c r="G236" s="957"/>
    </row>
    <row r="237" spans="1:7" s="11" customFormat="1" ht="12.75">
      <c r="A237" s="12" t="s">
        <v>198</v>
      </c>
      <c r="B237" s="13" t="s">
        <v>67</v>
      </c>
      <c r="C237" s="13"/>
      <c r="D237" s="56"/>
      <c r="E237" s="150"/>
      <c r="F237" s="903"/>
      <c r="G237" s="902"/>
    </row>
    <row r="238" spans="1:7" s="11" customFormat="1" ht="8.25" customHeight="1">
      <c r="A238" s="12"/>
      <c r="B238" s="13"/>
      <c r="C238" s="13"/>
      <c r="D238" s="56"/>
      <c r="E238" s="150"/>
      <c r="F238" s="903"/>
      <c r="G238" s="902"/>
    </row>
    <row r="239" spans="1:8" s="11" customFormat="1" ht="38.25">
      <c r="A239" s="29"/>
      <c r="B239" s="298" t="s">
        <v>68</v>
      </c>
      <c r="C239" s="298"/>
      <c r="D239" s="298"/>
      <c r="E239" s="10"/>
      <c r="F239" s="978"/>
      <c r="G239" s="877"/>
      <c r="H239" s="48"/>
    </row>
    <row r="240" spans="1:8" s="11" customFormat="1" ht="12.75">
      <c r="A240" s="29"/>
      <c r="B240" s="298"/>
      <c r="C240" s="298"/>
      <c r="D240" s="298"/>
      <c r="E240" s="10"/>
      <c r="F240" s="978"/>
      <c r="G240" s="877"/>
      <c r="H240" s="48"/>
    </row>
    <row r="241" spans="1:9" s="2" customFormat="1" ht="63.75">
      <c r="A241" s="542" t="s">
        <v>199</v>
      </c>
      <c r="B241" s="670" t="s">
        <v>473</v>
      </c>
      <c r="C241" s="670"/>
      <c r="D241" s="671"/>
      <c r="E241" s="671"/>
      <c r="F241" s="1009"/>
      <c r="G241" s="1010"/>
      <c r="I241" s="211"/>
    </row>
    <row r="242" spans="1:9" s="2" customFormat="1" ht="25.5">
      <c r="A242" s="542"/>
      <c r="B242" s="670" t="s">
        <v>468</v>
      </c>
      <c r="C242" s="670"/>
      <c r="D242" s="672"/>
      <c r="E242" s="673"/>
      <c r="F242" s="1009"/>
      <c r="G242" s="1010"/>
      <c r="I242" s="211"/>
    </row>
    <row r="243" spans="1:9" s="2" customFormat="1" ht="12.75">
      <c r="A243" s="542"/>
      <c r="B243" s="670" t="s">
        <v>470</v>
      </c>
      <c r="C243" s="670"/>
      <c r="D243" s="672"/>
      <c r="E243" s="673"/>
      <c r="F243" s="1009"/>
      <c r="G243" s="1010"/>
      <c r="I243" s="211"/>
    </row>
    <row r="244" spans="1:9" s="2" customFormat="1" ht="12.75">
      <c r="A244" s="542"/>
      <c r="B244" s="670" t="s">
        <v>471</v>
      </c>
      <c r="C244" s="670"/>
      <c r="D244" s="672"/>
      <c r="E244" s="673"/>
      <c r="F244" s="1009"/>
      <c r="G244" s="1010"/>
      <c r="I244" s="211"/>
    </row>
    <row r="245" spans="1:9" s="2" customFormat="1" ht="38.25">
      <c r="A245" s="542"/>
      <c r="B245" s="670" t="s">
        <v>469</v>
      </c>
      <c r="C245" s="670"/>
      <c r="D245" s="3" t="s">
        <v>26</v>
      </c>
      <c r="E245" s="674">
        <v>1</v>
      </c>
      <c r="F245" s="1010"/>
      <c r="G245" s="988">
        <f>ROUND(E245*F245,2)</f>
        <v>0</v>
      </c>
      <c r="I245" s="211"/>
    </row>
    <row r="246" spans="1:9" s="2" customFormat="1" ht="12.75" customHeight="1">
      <c r="A246" s="542"/>
      <c r="B246" s="670"/>
      <c r="C246" s="670"/>
      <c r="D246" s="3"/>
      <c r="E246" s="674"/>
      <c r="F246" s="1010"/>
      <c r="G246" s="998"/>
      <c r="I246" s="211"/>
    </row>
    <row r="247" spans="1:7" s="11" customFormat="1" ht="38.25">
      <c r="A247" s="53" t="s">
        <v>202</v>
      </c>
      <c r="B247" s="359" t="s">
        <v>250</v>
      </c>
      <c r="C247" s="5"/>
      <c r="F247" s="904"/>
      <c r="G247" s="863"/>
    </row>
    <row r="248" spans="1:7" s="160" customFormat="1" ht="12.75">
      <c r="A248" s="53"/>
      <c r="B248" s="27" t="s">
        <v>251</v>
      </c>
      <c r="C248" s="5"/>
      <c r="D248" s="61" t="s">
        <v>65</v>
      </c>
      <c r="E248" s="251">
        <v>4</v>
      </c>
      <c r="F248" s="904"/>
      <c r="G248" s="863">
        <f>ROUND(E248*F248,2)</f>
        <v>0</v>
      </c>
    </row>
    <row r="249" spans="1:7" s="50" customFormat="1" ht="12.75">
      <c r="A249" s="12"/>
      <c r="B249" s="18"/>
      <c r="D249" s="64"/>
      <c r="E249" s="65"/>
      <c r="F249" s="960"/>
      <c r="G249" s="872"/>
    </row>
    <row r="250" spans="1:7" s="50" customFormat="1" ht="25.5">
      <c r="A250" s="646" t="s">
        <v>204</v>
      </c>
      <c r="B250" s="18" t="s">
        <v>454</v>
      </c>
      <c r="D250" s="64"/>
      <c r="E250" s="65"/>
      <c r="F250" s="979"/>
      <c r="G250" s="961"/>
    </row>
    <row r="251" spans="1:7" s="50" customFormat="1" ht="12.75">
      <c r="A251" s="646"/>
      <c r="B251" s="18" t="s">
        <v>455</v>
      </c>
      <c r="D251" s="64" t="s">
        <v>18</v>
      </c>
      <c r="E251" s="134">
        <v>10</v>
      </c>
      <c r="F251" s="960"/>
      <c r="G251" s="872">
        <f>E251*F251</f>
        <v>0</v>
      </c>
    </row>
    <row r="252" spans="1:7" s="50" customFormat="1" ht="12.75">
      <c r="A252" s="646"/>
      <c r="B252" s="18" t="s">
        <v>456</v>
      </c>
      <c r="D252" s="64" t="s">
        <v>18</v>
      </c>
      <c r="E252" s="134">
        <v>20</v>
      </c>
      <c r="F252" s="960"/>
      <c r="G252" s="872">
        <f>E252*F252</f>
        <v>0</v>
      </c>
    </row>
    <row r="253" spans="1:7" s="50" customFormat="1" ht="12.75">
      <c r="A253" s="646"/>
      <c r="B253" s="18" t="s">
        <v>457</v>
      </c>
      <c r="D253" s="64" t="s">
        <v>18</v>
      </c>
      <c r="E253" s="134">
        <v>18</v>
      </c>
      <c r="F253" s="960"/>
      <c r="G253" s="872">
        <f>E253*F253</f>
        <v>0</v>
      </c>
    </row>
    <row r="254" spans="1:7" s="50" customFormat="1" ht="12.75">
      <c r="A254" s="632"/>
      <c r="B254" s="18"/>
      <c r="D254" s="64"/>
      <c r="E254" s="134"/>
      <c r="F254" s="960"/>
      <c r="G254" s="872"/>
    </row>
    <row r="255" spans="1:8" s="54" customFormat="1" ht="76.5">
      <c r="A255" s="626" t="s">
        <v>445</v>
      </c>
      <c r="B255" s="27" t="s">
        <v>472</v>
      </c>
      <c r="C255" s="27"/>
      <c r="D255" s="5"/>
      <c r="E255" s="61"/>
      <c r="F255" s="979"/>
      <c r="G255" s="904"/>
      <c r="H255" s="335"/>
    </row>
    <row r="256" spans="1:7" s="11" customFormat="1" ht="12.75">
      <c r="A256" s="627"/>
      <c r="B256" s="41" t="s">
        <v>196</v>
      </c>
      <c r="C256" s="41"/>
      <c r="D256" s="61" t="s">
        <v>18</v>
      </c>
      <c r="E256" s="134">
        <v>10</v>
      </c>
      <c r="F256" s="884"/>
      <c r="G256" s="863">
        <f>E256*F256</f>
        <v>0</v>
      </c>
    </row>
    <row r="257" spans="1:7" s="11" customFormat="1" ht="12.75">
      <c r="A257" s="627"/>
      <c r="B257" s="27"/>
      <c r="C257" s="27"/>
      <c r="D257" s="61"/>
      <c r="E257" s="300"/>
      <c r="F257" s="884"/>
      <c r="G257" s="863"/>
    </row>
    <row r="258" spans="1:8" s="54" customFormat="1" ht="65.25">
      <c r="A258" s="626" t="s">
        <v>446</v>
      </c>
      <c r="B258" s="27" t="s">
        <v>464</v>
      </c>
      <c r="C258" s="27"/>
      <c r="D258" s="5"/>
      <c r="E258" s="61"/>
      <c r="F258" s="979"/>
      <c r="G258" s="904"/>
      <c r="H258" s="335"/>
    </row>
    <row r="259" spans="1:7" s="11" customFormat="1" ht="12.75">
      <c r="A259" s="627"/>
      <c r="B259" s="41" t="s">
        <v>196</v>
      </c>
      <c r="C259" s="41"/>
      <c r="D259" s="61" t="s">
        <v>18</v>
      </c>
      <c r="E259" s="134">
        <v>28</v>
      </c>
      <c r="F259" s="884"/>
      <c r="G259" s="863">
        <f>E259*F259</f>
        <v>0</v>
      </c>
    </row>
    <row r="260" spans="1:7" s="11" customFormat="1" ht="12.75">
      <c r="A260" s="627"/>
      <c r="B260" s="27"/>
      <c r="C260" s="27"/>
      <c r="D260" s="61"/>
      <c r="E260" s="300"/>
      <c r="F260" s="884"/>
      <c r="G260" s="863"/>
    </row>
    <row r="261" spans="1:7" s="301" customFormat="1" ht="25.5">
      <c r="A261" s="29" t="s">
        <v>458</v>
      </c>
      <c r="B261" s="27" t="s">
        <v>71</v>
      </c>
      <c r="C261" s="27"/>
      <c r="D261" s="11"/>
      <c r="E261" s="59"/>
      <c r="F261" s="904"/>
      <c r="G261" s="863"/>
    </row>
    <row r="262" spans="1:7" s="301" customFormat="1" ht="12.75">
      <c r="A262" s="29"/>
      <c r="B262" s="27" t="s">
        <v>212</v>
      </c>
      <c r="C262" s="27"/>
      <c r="D262" s="61" t="s">
        <v>26</v>
      </c>
      <c r="E262" s="59">
        <v>2</v>
      </c>
      <c r="F262" s="904"/>
      <c r="G262" s="863">
        <f>E262*F262</f>
        <v>0</v>
      </c>
    </row>
    <row r="263" spans="1:7" s="301" customFormat="1" ht="12.75">
      <c r="A263" s="29"/>
      <c r="B263" s="27"/>
      <c r="C263" s="27"/>
      <c r="D263" s="61"/>
      <c r="E263" s="59"/>
      <c r="F263" s="904"/>
      <c r="G263" s="863"/>
    </row>
    <row r="264" spans="1:7" s="50" customFormat="1" ht="25.5">
      <c r="A264" s="36" t="s">
        <v>459</v>
      </c>
      <c r="B264" s="79" t="s">
        <v>463</v>
      </c>
      <c r="E264" s="362"/>
      <c r="F264" s="960"/>
      <c r="G264" s="872"/>
    </row>
    <row r="265" spans="1:7" s="50" customFormat="1" ht="12.75">
      <c r="A265" s="36"/>
      <c r="B265" s="18"/>
      <c r="D265" s="64" t="s">
        <v>26</v>
      </c>
      <c r="E265" s="361">
        <v>1</v>
      </c>
      <c r="F265" s="960"/>
      <c r="G265" s="872">
        <f>E265*F265</f>
        <v>0</v>
      </c>
    </row>
    <row r="266" spans="1:7" s="301" customFormat="1" ht="12.75">
      <c r="A266" s="29" t="s">
        <v>474</v>
      </c>
      <c r="B266" s="79" t="s">
        <v>217</v>
      </c>
      <c r="C266" s="79"/>
      <c r="D266" s="302"/>
      <c r="E266" s="59"/>
      <c r="F266" s="904"/>
      <c r="G266" s="905"/>
    </row>
    <row r="267" spans="1:7" s="301" customFormat="1" ht="12.75">
      <c r="A267" s="29"/>
      <c r="B267" s="109" t="s">
        <v>123</v>
      </c>
      <c r="C267" s="109"/>
      <c r="D267" s="4" t="s">
        <v>65</v>
      </c>
      <c r="E267" s="59">
        <v>1</v>
      </c>
      <c r="F267" s="904"/>
      <c r="G267" s="863">
        <f>E267*F267</f>
        <v>0</v>
      </c>
    </row>
    <row r="268" spans="1:7" s="301" customFormat="1" ht="9" customHeight="1">
      <c r="A268" s="29"/>
      <c r="B268" s="109"/>
      <c r="C268" s="109"/>
      <c r="D268" s="4"/>
      <c r="E268" s="59"/>
      <c r="F268" s="904"/>
      <c r="G268" s="905"/>
    </row>
    <row r="269" spans="1:7" s="303" customFormat="1" ht="12.75">
      <c r="A269" s="221"/>
      <c r="B269" s="148" t="s">
        <v>219</v>
      </c>
      <c r="C269" s="44"/>
      <c r="D269" s="28"/>
      <c r="E269" s="28"/>
      <c r="F269" s="949"/>
      <c r="G269" s="906">
        <f>SUM(G244:G268)</f>
        <v>0</v>
      </c>
    </row>
    <row r="270" spans="1:7" s="303" customFormat="1" ht="12.75">
      <c r="A270" s="221"/>
      <c r="B270" s="77"/>
      <c r="C270" s="77"/>
      <c r="D270" s="56"/>
      <c r="E270" s="56"/>
      <c r="F270" s="907"/>
      <c r="G270" s="950"/>
    </row>
    <row r="271" spans="1:7" s="54" customFormat="1" ht="12.75">
      <c r="A271" s="32" t="s">
        <v>207</v>
      </c>
      <c r="B271" s="33" t="s">
        <v>78</v>
      </c>
      <c r="C271" s="72"/>
      <c r="D271" s="145"/>
      <c r="E271" s="40"/>
      <c r="F271" s="922"/>
      <c r="G271" s="922"/>
    </row>
    <row r="272" spans="1:7" s="54" customFormat="1" ht="9" customHeight="1">
      <c r="A272" s="38"/>
      <c r="B272" s="73"/>
      <c r="C272" s="72"/>
      <c r="D272" s="145"/>
      <c r="E272" s="40"/>
      <c r="F272" s="922"/>
      <c r="G272" s="922"/>
    </row>
    <row r="273" spans="1:34" s="2" customFormat="1" ht="63.75">
      <c r="A273" s="363" t="s">
        <v>208</v>
      </c>
      <c r="B273" s="5" t="s">
        <v>346</v>
      </c>
      <c r="C273" s="740"/>
      <c r="D273" s="364"/>
      <c r="E273" s="159"/>
      <c r="F273" s="981"/>
      <c r="G273" s="1011"/>
      <c r="H273" s="69"/>
      <c r="I273" s="70"/>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row>
    <row r="274" spans="1:34" s="2" customFormat="1" ht="12.75">
      <c r="A274" s="363"/>
      <c r="B274" s="5" t="s">
        <v>123</v>
      </c>
      <c r="C274" s="741"/>
      <c r="D274" s="75" t="s">
        <v>65</v>
      </c>
      <c r="E274" s="59">
        <v>1</v>
      </c>
      <c r="F274" s="981"/>
      <c r="G274" s="872">
        <f>ROUND(E274*F274,2)</f>
        <v>0</v>
      </c>
      <c r="H274" s="69"/>
      <c r="I274" s="70"/>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row>
    <row r="275" spans="1:7" s="303" customFormat="1" ht="12.75" customHeight="1">
      <c r="A275" s="363"/>
      <c r="B275" s="365"/>
      <c r="C275" s="366"/>
      <c r="D275" s="367"/>
      <c r="E275" s="367"/>
      <c r="F275" s="1012"/>
      <c r="G275" s="872"/>
    </row>
    <row r="276" spans="1:7" s="301" customFormat="1" ht="63.75">
      <c r="A276" s="281" t="s">
        <v>209</v>
      </c>
      <c r="B276" s="5" t="s">
        <v>292</v>
      </c>
      <c r="C276" s="366"/>
      <c r="D276" s="367"/>
      <c r="E276" s="367"/>
      <c r="F276" s="1013"/>
      <c r="G276" s="1013"/>
    </row>
    <row r="277" spans="1:7" s="301" customFormat="1" ht="12.75">
      <c r="A277" s="659"/>
      <c r="B277" s="543" t="s">
        <v>238</v>
      </c>
      <c r="C277" s="303"/>
      <c r="D277" s="544" t="s">
        <v>18</v>
      </c>
      <c r="E277" s="545">
        <v>44</v>
      </c>
      <c r="F277" s="908"/>
      <c r="G277" s="855">
        <f>E277*F277</f>
        <v>0</v>
      </c>
    </row>
    <row r="278" spans="1:7" s="301" customFormat="1" ht="12.75">
      <c r="A278" s="660"/>
      <c r="B278" s="365"/>
      <c r="C278" s="366"/>
      <c r="D278" s="367"/>
      <c r="E278" s="367"/>
      <c r="F278" s="1013"/>
      <c r="G278" s="1013"/>
    </row>
    <row r="279" spans="1:7" s="301" customFormat="1" ht="63.75">
      <c r="A279" s="281" t="s">
        <v>210</v>
      </c>
      <c r="B279" s="546" t="s">
        <v>347</v>
      </c>
      <c r="C279" s="547"/>
      <c r="D279" s="548"/>
      <c r="E279" s="549"/>
      <c r="F279" s="1013"/>
      <c r="G279" s="1014"/>
    </row>
    <row r="280" spans="1:7" s="301" customFormat="1" ht="12.75">
      <c r="A280" s="281"/>
      <c r="B280" s="550" t="s">
        <v>282</v>
      </c>
      <c r="C280" s="551"/>
      <c r="D280" s="548" t="s">
        <v>26</v>
      </c>
      <c r="E280" s="552">
        <v>4</v>
      </c>
      <c r="F280" s="918"/>
      <c r="G280" s="855">
        <f>E280*F280</f>
        <v>0</v>
      </c>
    </row>
    <row r="281" spans="1:7" s="301" customFormat="1" ht="12.75">
      <c r="A281" s="281"/>
      <c r="B281" s="553"/>
      <c r="D281" s="554"/>
      <c r="E281" s="555"/>
      <c r="F281" s="1013"/>
      <c r="G281" s="855"/>
    </row>
    <row r="282" spans="1:7" s="301" customFormat="1" ht="63.75">
      <c r="A282" s="281" t="s">
        <v>211</v>
      </c>
      <c r="B282" s="546" t="s">
        <v>283</v>
      </c>
      <c r="C282" s="547"/>
      <c r="D282" s="548"/>
      <c r="E282" s="555"/>
      <c r="F282" s="1013"/>
      <c r="G282" s="855"/>
    </row>
    <row r="283" spans="1:7" s="301" customFormat="1" ht="12.75">
      <c r="A283" s="281"/>
      <c r="B283" s="550" t="s">
        <v>282</v>
      </c>
      <c r="C283" s="551"/>
      <c r="D283" s="548" t="s">
        <v>26</v>
      </c>
      <c r="E283" s="555">
        <v>4</v>
      </c>
      <c r="F283" s="918"/>
      <c r="G283" s="855">
        <f>E283*F283</f>
        <v>0</v>
      </c>
    </row>
    <row r="284" spans="1:34" s="2" customFormat="1" ht="12.75">
      <c r="A284" s="281"/>
      <c r="B284" s="553"/>
      <c r="C284" s="301"/>
      <c r="D284" s="554"/>
      <c r="E284" s="555"/>
      <c r="F284" s="1013"/>
      <c r="G284" s="855"/>
      <c r="H284" s="69"/>
      <c r="I284" s="70"/>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row>
    <row r="285" spans="1:34" s="2" customFormat="1" ht="38.25">
      <c r="A285" s="281" t="s">
        <v>213</v>
      </c>
      <c r="B285" s="546" t="s">
        <v>284</v>
      </c>
      <c r="C285" s="547"/>
      <c r="D285" s="548"/>
      <c r="E285" s="555"/>
      <c r="F285" s="1013"/>
      <c r="G285" s="855"/>
      <c r="H285" s="69"/>
      <c r="I285" s="70"/>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row>
    <row r="286" spans="1:34" s="2" customFormat="1" ht="12.75">
      <c r="A286" s="281"/>
      <c r="B286" s="550" t="s">
        <v>57</v>
      </c>
      <c r="C286" s="551"/>
      <c r="D286" s="548" t="s">
        <v>26</v>
      </c>
      <c r="E286" s="555">
        <v>4</v>
      </c>
      <c r="F286" s="918"/>
      <c r="G286" s="855">
        <f>E286*F286</f>
        <v>0</v>
      </c>
      <c r="H286" s="69"/>
      <c r="I286" s="70"/>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row>
    <row r="287" spans="1:7" s="54" customFormat="1" ht="12.75">
      <c r="A287" s="281"/>
      <c r="B287" s="550"/>
      <c r="C287" s="301"/>
      <c r="D287" s="548"/>
      <c r="E287" s="555"/>
      <c r="F287" s="1013"/>
      <c r="G287" s="855"/>
    </row>
    <row r="288" spans="1:7" s="160" customFormat="1" ht="25.5">
      <c r="A288" s="281" t="s">
        <v>216</v>
      </c>
      <c r="B288" s="546" t="s">
        <v>285</v>
      </c>
      <c r="C288" s="2"/>
      <c r="D288" s="548"/>
      <c r="E288" s="555"/>
      <c r="F288" s="1013"/>
      <c r="G288" s="855"/>
    </row>
    <row r="289" spans="1:7" s="97" customFormat="1" ht="12.75">
      <c r="A289" s="281"/>
      <c r="B289" s="550" t="s">
        <v>57</v>
      </c>
      <c r="C289" s="2"/>
      <c r="D289" s="548" t="s">
        <v>26</v>
      </c>
      <c r="E289" s="555">
        <v>1</v>
      </c>
      <c r="F289" s="918"/>
      <c r="G289" s="855">
        <f>E289*F289</f>
        <v>0</v>
      </c>
    </row>
    <row r="290" spans="1:7" s="54" customFormat="1" ht="12.75">
      <c r="A290" s="281"/>
      <c r="B290" s="553"/>
      <c r="C290" s="301"/>
      <c r="D290" s="554"/>
      <c r="E290" s="555"/>
      <c r="F290" s="1013"/>
      <c r="G290" s="855"/>
    </row>
    <row r="291" spans="1:7" s="54" customFormat="1" ht="12.75">
      <c r="A291" s="281" t="s">
        <v>218</v>
      </c>
      <c r="B291" s="556" t="s">
        <v>286</v>
      </c>
      <c r="C291" s="2"/>
      <c r="D291" s="557"/>
      <c r="E291" s="558"/>
      <c r="F291" s="1013"/>
      <c r="G291" s="855"/>
    </row>
    <row r="292" spans="1:7" s="97" customFormat="1" ht="12.75">
      <c r="A292" s="281"/>
      <c r="B292" s="550" t="s">
        <v>57</v>
      </c>
      <c r="C292" s="2"/>
      <c r="D292" s="557" t="s">
        <v>287</v>
      </c>
      <c r="E292" s="558">
        <v>1</v>
      </c>
      <c r="F292" s="918"/>
      <c r="G292" s="855">
        <f>E292*F292</f>
        <v>0</v>
      </c>
    </row>
    <row r="293" spans="1:7" s="97" customFormat="1" ht="12.75">
      <c r="A293" s="281"/>
      <c r="B293" s="550"/>
      <c r="C293" s="301"/>
      <c r="D293" s="557"/>
      <c r="E293" s="558"/>
      <c r="F293" s="1013"/>
      <c r="G293" s="855"/>
    </row>
    <row r="294" spans="1:7" s="97" customFormat="1" ht="38.25">
      <c r="A294" s="281" t="s">
        <v>288</v>
      </c>
      <c r="B294" s="546" t="s">
        <v>289</v>
      </c>
      <c r="C294" s="2"/>
      <c r="D294" s="554"/>
      <c r="E294" s="555"/>
      <c r="F294" s="1013"/>
      <c r="G294" s="855"/>
    </row>
    <row r="295" spans="1:7" s="97" customFormat="1" ht="14.25">
      <c r="A295" s="281"/>
      <c r="B295" s="553" t="s">
        <v>129</v>
      </c>
      <c r="C295" s="2"/>
      <c r="D295" s="554" t="s">
        <v>6</v>
      </c>
      <c r="E295" s="545">
        <v>6.9</v>
      </c>
      <c r="F295" s="918"/>
      <c r="G295" s="855">
        <f>E295*F295</f>
        <v>0</v>
      </c>
    </row>
    <row r="296" spans="1:7" s="97" customFormat="1" ht="12.75">
      <c r="A296" s="281"/>
      <c r="B296" s="553"/>
      <c r="C296" s="301"/>
      <c r="D296" s="554"/>
      <c r="E296" s="555"/>
      <c r="F296" s="1013"/>
      <c r="G296" s="855"/>
    </row>
    <row r="297" spans="1:7" s="97" customFormat="1" ht="25.5">
      <c r="A297" s="281" t="s">
        <v>290</v>
      </c>
      <c r="B297" s="546" t="s">
        <v>291</v>
      </c>
      <c r="C297" s="2"/>
      <c r="D297" s="554"/>
      <c r="E297" s="555"/>
      <c r="F297" s="1013"/>
      <c r="G297" s="855"/>
    </row>
    <row r="298" spans="1:7" s="97" customFormat="1" ht="14.25">
      <c r="A298" s="281"/>
      <c r="B298" s="553" t="s">
        <v>129</v>
      </c>
      <c r="C298" s="2"/>
      <c r="D298" s="554" t="s">
        <v>6</v>
      </c>
      <c r="E298" s="545">
        <v>6.9</v>
      </c>
      <c r="F298" s="918"/>
      <c r="G298" s="855">
        <f>E298*F298</f>
        <v>0</v>
      </c>
    </row>
    <row r="299" spans="1:7" s="97" customFormat="1" ht="12.75">
      <c r="A299" s="53"/>
      <c r="B299" s="45"/>
      <c r="C299" s="8"/>
      <c r="D299" s="368"/>
      <c r="E299" s="159"/>
      <c r="F299" s="963"/>
      <c r="G299" s="1015"/>
    </row>
    <row r="300" spans="1:35" s="2" customFormat="1" ht="38.25">
      <c r="A300" s="74" t="s">
        <v>448</v>
      </c>
      <c r="B300" s="5" t="s">
        <v>82</v>
      </c>
      <c r="D300" s="364"/>
      <c r="E300" s="159"/>
      <c r="F300" s="908"/>
      <c r="G300" s="863"/>
      <c r="I300" s="69"/>
      <c r="J300" s="70"/>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row>
    <row r="301" spans="1:35" s="2" customFormat="1" ht="12.75">
      <c r="A301" s="53"/>
      <c r="B301" s="76" t="s">
        <v>83</v>
      </c>
      <c r="D301" s="75" t="s">
        <v>26</v>
      </c>
      <c r="E301" s="159">
        <v>10</v>
      </c>
      <c r="F301" s="908"/>
      <c r="G301" s="863">
        <f aca="true" t="shared" si="0" ref="G301:G307">E301*F301</f>
        <v>0</v>
      </c>
      <c r="I301" s="69"/>
      <c r="J301" s="70"/>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row>
    <row r="302" spans="1:35" s="2" customFormat="1" ht="12.75">
      <c r="A302" s="53"/>
      <c r="B302" s="76" t="s">
        <v>84</v>
      </c>
      <c r="D302" s="75" t="s">
        <v>26</v>
      </c>
      <c r="E302" s="159">
        <v>10</v>
      </c>
      <c r="F302" s="908"/>
      <c r="G302" s="863">
        <f t="shared" si="0"/>
        <v>0</v>
      </c>
      <c r="I302" s="69"/>
      <c r="J302" s="70"/>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row>
    <row r="303" spans="1:35" s="2" customFormat="1" ht="12.75">
      <c r="A303" s="53"/>
      <c r="B303" s="76" t="s">
        <v>85</v>
      </c>
      <c r="D303" s="75" t="s">
        <v>26</v>
      </c>
      <c r="E303" s="159">
        <v>12</v>
      </c>
      <c r="F303" s="908"/>
      <c r="G303" s="863">
        <f t="shared" si="0"/>
        <v>0</v>
      </c>
      <c r="I303" s="69"/>
      <c r="J303" s="70"/>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row>
    <row r="304" spans="1:35" s="2" customFormat="1" ht="12.75">
      <c r="A304" s="53"/>
      <c r="B304" s="76" t="s">
        <v>86</v>
      </c>
      <c r="D304" s="75" t="s">
        <v>26</v>
      </c>
      <c r="E304" s="159">
        <v>12</v>
      </c>
      <c r="F304" s="908"/>
      <c r="G304" s="863">
        <f t="shared" si="0"/>
        <v>0</v>
      </c>
      <c r="I304" s="69"/>
      <c r="J304" s="70"/>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row>
    <row r="305" spans="1:35" s="2" customFormat="1" ht="12.75">
      <c r="A305" s="53"/>
      <c r="B305" s="76" t="s">
        <v>87</v>
      </c>
      <c r="D305" s="75" t="s">
        <v>26</v>
      </c>
      <c r="E305" s="159">
        <v>8</v>
      </c>
      <c r="F305" s="908"/>
      <c r="G305" s="863">
        <f t="shared" si="0"/>
        <v>0</v>
      </c>
      <c r="I305" s="69"/>
      <c r="J305" s="70"/>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row>
    <row r="306" spans="1:35" s="2" customFormat="1" ht="12.75">
      <c r="A306" s="53"/>
      <c r="B306" s="76" t="s">
        <v>88</v>
      </c>
      <c r="D306" s="75" t="s">
        <v>26</v>
      </c>
      <c r="E306" s="159">
        <v>8</v>
      </c>
      <c r="F306" s="908"/>
      <c r="G306" s="863">
        <f t="shared" si="0"/>
        <v>0</v>
      </c>
      <c r="I306" s="69"/>
      <c r="J306" s="70"/>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row>
    <row r="307" spans="1:35" s="2" customFormat="1" ht="12.75">
      <c r="A307" s="53"/>
      <c r="B307" s="76" t="s">
        <v>89</v>
      </c>
      <c r="D307" s="8" t="s">
        <v>26</v>
      </c>
      <c r="E307" s="159">
        <v>14</v>
      </c>
      <c r="F307" s="908"/>
      <c r="G307" s="863">
        <f t="shared" si="0"/>
        <v>0</v>
      </c>
      <c r="I307" s="69"/>
      <c r="J307" s="70"/>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row>
    <row r="308" spans="1:35" s="2" customFormat="1" ht="12.75">
      <c r="A308" s="53"/>
      <c r="B308" s="45"/>
      <c r="C308" s="368"/>
      <c r="D308" s="159"/>
      <c r="E308" s="69"/>
      <c r="F308" s="863"/>
      <c r="G308" s="964"/>
      <c r="I308" s="69"/>
      <c r="J308" s="70"/>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row>
    <row r="309" spans="1:8" s="587" customFormat="1" ht="51">
      <c r="A309" s="661" t="s">
        <v>447</v>
      </c>
      <c r="B309" s="546" t="s">
        <v>348</v>
      </c>
      <c r="C309" s="585"/>
      <c r="D309" s="554"/>
      <c r="E309" s="555"/>
      <c r="F309" s="1013"/>
      <c r="G309" s="1013"/>
      <c r="H309" s="586"/>
    </row>
    <row r="310" spans="1:8" s="587" customFormat="1" ht="15" customHeight="1">
      <c r="A310" s="661"/>
      <c r="B310" s="588" t="s">
        <v>254</v>
      </c>
      <c r="C310" s="585"/>
      <c r="D310" s="554" t="s">
        <v>181</v>
      </c>
      <c r="E310" s="555">
        <v>1</v>
      </c>
      <c r="F310" s="1016"/>
      <c r="G310" s="1013">
        <f>ROUND(E310*F310,2)</f>
        <v>0</v>
      </c>
      <c r="H310" s="586"/>
    </row>
    <row r="311" spans="1:8" s="587" customFormat="1" ht="12.75">
      <c r="A311" s="661"/>
      <c r="B311" s="589"/>
      <c r="C311" s="544"/>
      <c r="D311" s="554"/>
      <c r="E311" s="555"/>
      <c r="F311" s="1013"/>
      <c r="G311" s="1013"/>
      <c r="H311" s="586"/>
    </row>
    <row r="312" spans="1:33" s="2" customFormat="1" ht="9" customHeight="1">
      <c r="A312" s="38"/>
      <c r="B312" s="66"/>
      <c r="C312" s="369"/>
      <c r="D312" s="22"/>
      <c r="E312" s="370"/>
      <c r="F312" s="878"/>
      <c r="G312" s="872"/>
      <c r="H312" s="70"/>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row>
    <row r="313" spans="1:8" s="2" customFormat="1" ht="13.5" customHeight="1">
      <c r="A313" s="45"/>
      <c r="B313" s="371" t="s">
        <v>252</v>
      </c>
      <c r="C313" s="372"/>
      <c r="D313" s="327"/>
      <c r="E313" s="373"/>
      <c r="F313" s="1017"/>
      <c r="G313" s="1018">
        <f>SUM(G272:G311)</f>
        <v>0</v>
      </c>
      <c r="H313" s="108"/>
    </row>
    <row r="314" spans="1:8" s="2" customFormat="1" ht="13.5" customHeight="1">
      <c r="A314" s="45"/>
      <c r="B314" s="374"/>
      <c r="C314" s="374"/>
      <c r="D314" s="3"/>
      <c r="E314" s="279"/>
      <c r="F314" s="952"/>
      <c r="G314" s="1019"/>
      <c r="H314" s="108"/>
    </row>
    <row r="315" spans="1:8" s="2" customFormat="1" ht="13.5" customHeight="1">
      <c r="A315" s="45"/>
      <c r="B315" s="374"/>
      <c r="C315" s="374"/>
      <c r="D315" s="3"/>
      <c r="E315" s="279"/>
      <c r="F315" s="952"/>
      <c r="G315" s="1019"/>
      <c r="H315" s="108"/>
    </row>
    <row r="316" spans="1:8" s="2" customFormat="1" ht="13.5" customHeight="1">
      <c r="A316" s="45"/>
      <c r="B316" s="374"/>
      <c r="C316" s="374"/>
      <c r="D316" s="3"/>
      <c r="E316" s="279"/>
      <c r="F316" s="952"/>
      <c r="G316" s="1019"/>
      <c r="H316" s="108"/>
    </row>
    <row r="317" spans="1:7" ht="15">
      <c r="A317" s="305"/>
      <c r="B317" s="375" t="s">
        <v>4</v>
      </c>
      <c r="C317" s="307"/>
      <c r="D317" s="308"/>
      <c r="E317" s="309"/>
      <c r="F317" s="966"/>
      <c r="G317" s="966"/>
    </row>
    <row r="318" spans="1:7" ht="12.75">
      <c r="A318" s="654"/>
      <c r="B318" s="307"/>
      <c r="C318" s="307"/>
      <c r="D318" s="308"/>
      <c r="E318" s="311"/>
      <c r="F318" s="966"/>
      <c r="G318" s="967"/>
    </row>
    <row r="319" spans="1:7" ht="12.75">
      <c r="A319" s="307" t="s">
        <v>2</v>
      </c>
      <c r="B319" s="307" t="s">
        <v>25</v>
      </c>
      <c r="C319" s="307"/>
      <c r="D319" s="307"/>
      <c r="E319" s="311"/>
      <c r="F319" s="968"/>
      <c r="G319" s="969">
        <f>G43</f>
        <v>0</v>
      </c>
    </row>
    <row r="320" spans="1:7" ht="12.75">
      <c r="A320" s="307"/>
      <c r="B320" s="307"/>
      <c r="C320" s="307"/>
      <c r="D320" s="307"/>
      <c r="E320" s="311"/>
      <c r="F320" s="968"/>
      <c r="G320" s="969"/>
    </row>
    <row r="321" spans="1:7" ht="12.75">
      <c r="A321" s="307" t="s">
        <v>3</v>
      </c>
      <c r="B321" s="307" t="str">
        <f>B45</f>
        <v>ZIDARSKI  RADOVI</v>
      </c>
      <c r="C321" s="307"/>
      <c r="D321" s="307"/>
      <c r="E321" s="311"/>
      <c r="F321" s="968"/>
      <c r="G321" s="969">
        <f>G75</f>
        <v>0</v>
      </c>
    </row>
    <row r="322" spans="1:7" ht="12.75">
      <c r="A322" s="307"/>
      <c r="B322" s="307"/>
      <c r="C322" s="307"/>
      <c r="D322" s="307"/>
      <c r="E322" s="311"/>
      <c r="F322" s="968"/>
      <c r="G322" s="969"/>
    </row>
    <row r="323" spans="1:7" ht="12.75">
      <c r="A323" s="307" t="s">
        <v>8</v>
      </c>
      <c r="B323" s="307" t="str">
        <f>B77</f>
        <v> IZOLATERSKI RADOVI</v>
      </c>
      <c r="C323" s="307"/>
      <c r="D323" s="307"/>
      <c r="E323" s="311"/>
      <c r="F323" s="968"/>
      <c r="G323" s="969">
        <f>G91</f>
        <v>0</v>
      </c>
    </row>
    <row r="324" spans="1:7" ht="12.75">
      <c r="A324" s="307"/>
      <c r="B324" s="307"/>
      <c r="C324" s="307"/>
      <c r="D324" s="307"/>
      <c r="E324" s="311"/>
      <c r="F324" s="968"/>
      <c r="G324" s="969"/>
    </row>
    <row r="325" spans="1:7" ht="12.75">
      <c r="A325" s="307" t="s">
        <v>16</v>
      </c>
      <c r="B325" s="307" t="s">
        <v>234</v>
      </c>
      <c r="C325" s="307"/>
      <c r="D325" s="307"/>
      <c r="E325" s="311"/>
      <c r="F325" s="968"/>
      <c r="G325" s="969">
        <f>G103</f>
        <v>0</v>
      </c>
    </row>
    <row r="326" spans="1:7" ht="12.75">
      <c r="A326" s="307"/>
      <c r="B326" s="307"/>
      <c r="C326" s="307"/>
      <c r="D326" s="307"/>
      <c r="E326" s="311"/>
      <c r="F326" s="968"/>
      <c r="G326" s="969"/>
    </row>
    <row r="327" spans="1:7" ht="12.75" customHeight="1">
      <c r="A327" s="307" t="s">
        <v>19</v>
      </c>
      <c r="B327" s="307" t="str">
        <f>B105</f>
        <v>VODOVOD, KANALIZACIJA I SANITARNA OPREMA</v>
      </c>
      <c r="C327" s="307"/>
      <c r="D327" s="307"/>
      <c r="E327" s="311"/>
      <c r="F327" s="968"/>
      <c r="G327" s="969">
        <f>G194</f>
        <v>0</v>
      </c>
    </row>
    <row r="328" spans="1:7" ht="12.75" customHeight="1">
      <c r="A328" s="307"/>
      <c r="B328" s="307"/>
      <c r="C328" s="307"/>
      <c r="D328" s="307"/>
      <c r="E328" s="311"/>
      <c r="F328" s="968"/>
      <c r="G328" s="969"/>
    </row>
    <row r="329" spans="1:7" ht="12.75">
      <c r="A329" s="307" t="s">
        <v>22</v>
      </c>
      <c r="B329" s="307" t="str">
        <f>B196</f>
        <v>STOLARSKI RADOVI</v>
      </c>
      <c r="C329" s="307"/>
      <c r="D329" s="307"/>
      <c r="E329" s="311"/>
      <c r="F329" s="968"/>
      <c r="G329" s="969">
        <f>G203</f>
        <v>0</v>
      </c>
    </row>
    <row r="330" spans="1:7" ht="12.75">
      <c r="A330" s="307"/>
      <c r="B330" s="307"/>
      <c r="C330" s="307"/>
      <c r="D330" s="307"/>
      <c r="E330" s="311"/>
      <c r="F330" s="968"/>
      <c r="G330" s="969"/>
    </row>
    <row r="331" spans="1:7" ht="12.75">
      <c r="A331" s="307" t="s">
        <v>72</v>
      </c>
      <c r="B331" s="307" t="str">
        <f>B205</f>
        <v>KERAMIČARSKI  RADOVI</v>
      </c>
      <c r="C331" s="307"/>
      <c r="D331" s="307"/>
      <c r="E331" s="56"/>
      <c r="F331" s="971"/>
      <c r="G331" s="969">
        <f>G218</f>
        <v>0</v>
      </c>
    </row>
    <row r="332" spans="1:7" ht="12.75">
      <c r="A332" s="307"/>
      <c r="B332" s="307"/>
      <c r="C332" s="307"/>
      <c r="D332" s="307"/>
      <c r="E332" s="56"/>
      <c r="F332" s="971"/>
      <c r="G332" s="969"/>
    </row>
    <row r="333" spans="1:7" ht="12.75">
      <c r="A333" s="307" t="s">
        <v>77</v>
      </c>
      <c r="B333" s="307" t="str">
        <f>B220</f>
        <v>BOJADISARSKI I LIČILAČKI RADOVI</v>
      </c>
      <c r="C333" s="307"/>
      <c r="D333" s="307"/>
      <c r="E333" s="311"/>
      <c r="F333" s="968"/>
      <c r="G333" s="969">
        <f>G235</f>
        <v>0</v>
      </c>
    </row>
    <row r="334" spans="1:7" ht="12.75">
      <c r="A334" s="307"/>
      <c r="B334" s="307"/>
      <c r="C334" s="307"/>
      <c r="D334" s="307"/>
      <c r="E334" s="311"/>
      <c r="F334" s="968"/>
      <c r="G334" s="969"/>
    </row>
    <row r="335" spans="1:7" ht="12.75">
      <c r="A335" s="307" t="s">
        <v>198</v>
      </c>
      <c r="B335" s="307" t="str">
        <f>B237</f>
        <v>ELEKTRO  RADOVI</v>
      </c>
      <c r="C335" s="307"/>
      <c r="D335" s="307"/>
      <c r="E335" s="311"/>
      <c r="F335" s="968"/>
      <c r="G335" s="969">
        <f>G269</f>
        <v>0</v>
      </c>
    </row>
    <row r="336" spans="1:7" ht="12.75">
      <c r="A336" s="307"/>
      <c r="B336" s="307"/>
      <c r="C336" s="307"/>
      <c r="D336" s="307"/>
      <c r="E336" s="311"/>
      <c r="F336" s="968"/>
      <c r="G336" s="969"/>
    </row>
    <row r="337" spans="1:7" ht="12.75">
      <c r="A337" s="307" t="s">
        <v>207</v>
      </c>
      <c r="B337" s="307" t="s">
        <v>78</v>
      </c>
      <c r="C337" s="307"/>
      <c r="D337" s="307"/>
      <c r="E337" s="311"/>
      <c r="F337" s="968"/>
      <c r="G337" s="969">
        <f>G313</f>
        <v>0</v>
      </c>
    </row>
    <row r="338" spans="1:7" ht="12.75">
      <c r="A338" s="248"/>
      <c r="B338" s="318"/>
      <c r="C338" s="318"/>
      <c r="D338" s="319"/>
      <c r="E338" s="269"/>
      <c r="F338" s="902"/>
      <c r="G338" s="950"/>
    </row>
    <row r="339" spans="1:8" ht="12.75">
      <c r="A339" s="655"/>
      <c r="B339" s="321" t="s">
        <v>224</v>
      </c>
      <c r="C339" s="322"/>
      <c r="D339" s="323"/>
      <c r="E339" s="323"/>
      <c r="F339" s="980"/>
      <c r="G339" s="959">
        <f>SUM(G319:G337)</f>
        <v>0</v>
      </c>
      <c r="H339" s="376"/>
    </row>
    <row r="340" spans="1:7" ht="12.75">
      <c r="A340" s="55"/>
      <c r="B340" s="324"/>
      <c r="C340" s="324"/>
      <c r="D340" s="269"/>
      <c r="E340" s="269"/>
      <c r="F340" s="902"/>
      <c r="G340" s="957"/>
    </row>
  </sheetData>
  <sheetProtection/>
  <mergeCells count="4">
    <mergeCell ref="C3:C4"/>
    <mergeCell ref="D3:D4"/>
    <mergeCell ref="E3:E4"/>
    <mergeCell ref="B194:D194"/>
  </mergeCells>
  <printOptions/>
  <pageMargins left="0.984251968503937" right="0.3937007874015748" top="0.9055118110236221" bottom="1.1811023622047245" header="0.8267716535433072" footer="0.3937007874015748"/>
  <pageSetup horizontalDpi="600" verticalDpi="600" orientation="portrait" paperSize="9" r:id="rId2"/>
  <headerFooter alignWithMargins="0">
    <oddHeader>&amp;R&amp;"Arial,Italic"&amp;8Troškovnik radova</oddHeader>
    <oddFooter>&amp;L&amp;"Arial,Italic"&amp;8Sanacija sanitarnih čvorova OŠ Komiža&amp;R&amp;"Arial,Italic"&amp;8&amp;P</oddFooter>
  </headerFooter>
  <rowBreaks count="3" manualBreakCount="3">
    <brk id="91" max="255" man="1"/>
    <brk id="133" max="255" man="1"/>
    <brk id="298" max="255" man="1"/>
  </rowBreaks>
  <drawing r:id="rId1"/>
</worksheet>
</file>

<file path=xl/worksheets/sheet5.xml><?xml version="1.0" encoding="utf-8"?>
<worksheet xmlns="http://schemas.openxmlformats.org/spreadsheetml/2006/main" xmlns:r="http://schemas.openxmlformats.org/officeDocument/2006/relationships">
  <dimension ref="A1:M105"/>
  <sheetViews>
    <sheetView view="pageBreakPreview" zoomScaleSheetLayoutView="100" zoomScalePageLayoutView="0" workbookViewId="0" topLeftCell="A85">
      <selection activeCell="I8" sqref="I8"/>
    </sheetView>
  </sheetViews>
  <sheetFormatPr defaultColWidth="9.140625" defaultRowHeight="12.75"/>
  <cols>
    <col min="1" max="1" width="6.140625" style="82" customWidth="1"/>
    <col min="2" max="2" width="39.28125" style="82" customWidth="1"/>
    <col min="3" max="3" width="9.00390625" style="82" customWidth="1"/>
    <col min="4" max="4" width="7.140625" style="82" customWidth="1"/>
    <col min="5" max="5" width="7.7109375" style="142" customWidth="1"/>
    <col min="6" max="6" width="9.421875" style="973" customWidth="1"/>
    <col min="7" max="7" width="10.8515625" style="973" customWidth="1"/>
    <col min="8" max="11" width="11.00390625" style="82" customWidth="1"/>
    <col min="12" max="16384" width="9.140625" style="82" customWidth="1"/>
  </cols>
  <sheetData>
    <row r="1" spans="1:7" ht="8.25" customHeight="1">
      <c r="A1" s="80"/>
      <c r="B1" s="80"/>
      <c r="C1" s="80"/>
      <c r="D1" s="80"/>
      <c r="E1" s="81"/>
      <c r="F1" s="848"/>
      <c r="G1" s="848"/>
    </row>
    <row r="2" spans="1:7" ht="6.75" customHeight="1">
      <c r="A2" s="83"/>
      <c r="B2" s="84"/>
      <c r="C2" s="85"/>
      <c r="D2" s="85"/>
      <c r="E2" s="85"/>
      <c r="F2" s="981"/>
      <c r="G2" s="981"/>
    </row>
    <row r="3" spans="1:7" s="88" customFormat="1" ht="12.75">
      <c r="A3" s="86"/>
      <c r="B3" s="87"/>
      <c r="C3" s="750" t="s">
        <v>91</v>
      </c>
      <c r="D3" s="752" t="s">
        <v>92</v>
      </c>
      <c r="E3" s="754" t="s">
        <v>93</v>
      </c>
      <c r="F3" s="845" t="s">
        <v>94</v>
      </c>
      <c r="G3" s="846" t="s">
        <v>95</v>
      </c>
    </row>
    <row r="4" spans="1:7" s="88" customFormat="1" ht="12.75">
      <c r="A4" s="86"/>
      <c r="B4" s="89"/>
      <c r="C4" s="751"/>
      <c r="D4" s="753"/>
      <c r="E4" s="755"/>
      <c r="F4" s="847" t="s">
        <v>96</v>
      </c>
      <c r="G4" s="847" t="s">
        <v>96</v>
      </c>
    </row>
    <row r="5" spans="1:8" s="382" customFormat="1" ht="12" customHeight="1">
      <c r="A5" s="377"/>
      <c r="B5" s="378"/>
      <c r="C5" s="378"/>
      <c r="D5" s="379"/>
      <c r="E5" s="380"/>
      <c r="F5" s="916"/>
      <c r="G5" s="849"/>
      <c r="H5" s="381"/>
    </row>
    <row r="6" spans="1:9" s="382" customFormat="1" ht="15">
      <c r="A6" s="383"/>
      <c r="B6" s="567" t="s">
        <v>310</v>
      </c>
      <c r="C6" s="384"/>
      <c r="D6" s="385"/>
      <c r="E6" s="386"/>
      <c r="F6" s="880"/>
      <c r="G6" s="850"/>
      <c r="I6" s="381"/>
    </row>
    <row r="7" spans="1:7" s="88" customFormat="1" ht="6.75" customHeight="1">
      <c r="A7" s="86"/>
      <c r="B7" s="89"/>
      <c r="C7" s="90"/>
      <c r="D7" s="91"/>
      <c r="E7" s="92"/>
      <c r="F7" s="917"/>
      <c r="G7" s="917"/>
    </row>
    <row r="8" spans="1:11" s="15" customFormat="1" ht="12.75">
      <c r="A8" s="13" t="s">
        <v>2</v>
      </c>
      <c r="B8" s="13" t="s">
        <v>25</v>
      </c>
      <c r="C8" s="13"/>
      <c r="D8" s="14"/>
      <c r="E8" s="93"/>
      <c r="F8" s="863"/>
      <c r="G8" s="863"/>
      <c r="H8" s="94"/>
      <c r="I8" s="94"/>
      <c r="J8" s="94"/>
      <c r="K8" s="94"/>
    </row>
    <row r="9" spans="1:11" s="15" customFormat="1" ht="9" customHeight="1">
      <c r="A9" s="13"/>
      <c r="B9" s="13"/>
      <c r="C9" s="13"/>
      <c r="D9" s="14"/>
      <c r="E9" s="93"/>
      <c r="F9" s="863"/>
      <c r="G9" s="863"/>
      <c r="H9" s="94"/>
      <c r="I9" s="94"/>
      <c r="J9" s="94"/>
      <c r="K9" s="94"/>
    </row>
    <row r="10" spans="1:7" s="120" customFormat="1" ht="102">
      <c r="A10" s="115" t="s">
        <v>0</v>
      </c>
      <c r="B10" s="116" t="s">
        <v>105</v>
      </c>
      <c r="C10" s="117"/>
      <c r="D10" s="118"/>
      <c r="E10" s="119"/>
      <c r="F10" s="925"/>
      <c r="G10" s="865"/>
    </row>
    <row r="11" spans="1:11" s="124" customFormat="1" ht="16.5">
      <c r="A11" s="121"/>
      <c r="B11" s="122" t="s">
        <v>507</v>
      </c>
      <c r="C11" s="123"/>
      <c r="D11" s="113" t="s">
        <v>26</v>
      </c>
      <c r="E11" s="101">
        <v>3</v>
      </c>
      <c r="F11" s="926"/>
      <c r="G11" s="866">
        <f>ROUND(E11*F11,2)</f>
        <v>0</v>
      </c>
      <c r="I11" s="125"/>
      <c r="J11" s="126"/>
      <c r="K11" s="126"/>
    </row>
    <row r="12" spans="1:11" s="124" customFormat="1" ht="11.25" customHeight="1">
      <c r="A12" s="127"/>
      <c r="B12" s="122"/>
      <c r="D12" s="128"/>
      <c r="E12" s="129"/>
      <c r="F12" s="927"/>
      <c r="G12" s="867"/>
      <c r="I12" s="130"/>
      <c r="J12" s="125"/>
      <c r="K12" s="125"/>
    </row>
    <row r="13" spans="1:7" s="54" customFormat="1" ht="51">
      <c r="A13" s="74" t="s">
        <v>5</v>
      </c>
      <c r="B13" s="5" t="s">
        <v>505</v>
      </c>
      <c r="C13" s="5"/>
      <c r="D13" s="39"/>
      <c r="E13" s="131"/>
      <c r="F13" s="863"/>
      <c r="G13" s="863"/>
    </row>
    <row r="14" spans="1:7" s="54" customFormat="1" ht="12.75" customHeight="1">
      <c r="A14" s="74"/>
      <c r="B14" s="27" t="s">
        <v>238</v>
      </c>
      <c r="C14" s="5"/>
      <c r="D14" s="4" t="s">
        <v>18</v>
      </c>
      <c r="E14" s="133">
        <v>56</v>
      </c>
      <c r="F14" s="863"/>
      <c r="G14" s="863">
        <f>E14*F14</f>
        <v>0</v>
      </c>
    </row>
    <row r="15" spans="1:7" s="97" customFormat="1" ht="12.75" customHeight="1">
      <c r="A15" s="99"/>
      <c r="B15" s="79"/>
      <c r="C15" s="7"/>
      <c r="D15" s="110"/>
      <c r="E15" s="133"/>
      <c r="F15" s="863"/>
      <c r="G15" s="863"/>
    </row>
    <row r="16" spans="1:13" s="267" customFormat="1" ht="51">
      <c r="A16" s="293" t="s">
        <v>7</v>
      </c>
      <c r="B16" s="27" t="s">
        <v>506</v>
      </c>
      <c r="C16" s="5"/>
      <c r="D16" s="39"/>
      <c r="E16" s="237"/>
      <c r="F16" s="922"/>
      <c r="G16" s="922"/>
      <c r="H16" s="707"/>
      <c r="I16" s="708"/>
      <c r="J16" s="709"/>
      <c r="K16" s="710"/>
      <c r="L16" s="711"/>
      <c r="M16" s="712"/>
    </row>
    <row r="17" spans="1:13" s="267" customFormat="1" ht="14.25">
      <c r="A17" s="293"/>
      <c r="B17" s="27" t="s">
        <v>504</v>
      </c>
      <c r="C17" s="5"/>
      <c r="D17" s="39" t="s">
        <v>6</v>
      </c>
      <c r="E17" s="713">
        <v>56</v>
      </c>
      <c r="F17" s="902"/>
      <c r="G17" s="863">
        <f>E17*F17</f>
        <v>0</v>
      </c>
      <c r="H17" s="713"/>
      <c r="I17" s="708"/>
      <c r="J17" s="709"/>
      <c r="K17" s="710"/>
      <c r="L17" s="711"/>
      <c r="M17" s="712"/>
    </row>
    <row r="18" spans="1:13" s="267" customFormat="1" ht="12.75">
      <c r="A18" s="293"/>
      <c r="B18" s="27"/>
      <c r="C18" s="27"/>
      <c r="D18" s="39"/>
      <c r="E18" s="237"/>
      <c r="F18" s="922"/>
      <c r="G18" s="922"/>
      <c r="H18" s="707"/>
      <c r="I18" s="708"/>
      <c r="J18" s="709"/>
      <c r="K18" s="710"/>
      <c r="L18" s="711"/>
      <c r="M18" s="712"/>
    </row>
    <row r="19" spans="1:7" s="11" customFormat="1" ht="12.75" customHeight="1">
      <c r="A19" s="147"/>
      <c r="B19" s="148" t="s">
        <v>124</v>
      </c>
      <c r="C19" s="44"/>
      <c r="D19" s="28"/>
      <c r="E19" s="149"/>
      <c r="F19" s="929"/>
      <c r="G19" s="930">
        <f>SUM(G10:G17)</f>
        <v>0</v>
      </c>
    </row>
    <row r="20" spans="1:7" s="11" customFormat="1" ht="12.75" customHeight="1">
      <c r="A20" s="147"/>
      <c r="B20" s="77"/>
      <c r="C20" s="77"/>
      <c r="D20" s="56"/>
      <c r="E20" s="150"/>
      <c r="F20" s="931"/>
      <c r="G20" s="932"/>
    </row>
    <row r="21" spans="1:9" s="2" customFormat="1" ht="12" customHeight="1">
      <c r="A21" s="151" t="s">
        <v>3</v>
      </c>
      <c r="B21" s="152" t="s">
        <v>125</v>
      </c>
      <c r="D21" s="144"/>
      <c r="E21" s="69"/>
      <c r="F21" s="1020"/>
      <c r="G21" s="866"/>
      <c r="H21" s="153"/>
      <c r="I21" s="154"/>
    </row>
    <row r="22" spans="1:8" s="108" customFormat="1" ht="6" customHeight="1">
      <c r="A22" s="151"/>
      <c r="B22" s="152"/>
      <c r="C22" s="152"/>
      <c r="D22" s="3"/>
      <c r="E22" s="134"/>
      <c r="F22" s="878"/>
      <c r="G22" s="878"/>
      <c r="H22" s="155"/>
    </row>
    <row r="23" spans="1:9" s="2" customFormat="1" ht="89.25">
      <c r="A23" s="156" t="s">
        <v>1</v>
      </c>
      <c r="B23" s="157" t="s">
        <v>351</v>
      </c>
      <c r="D23" s="144"/>
      <c r="E23" s="69"/>
      <c r="F23" s="1020"/>
      <c r="G23" s="866"/>
      <c r="H23" s="153"/>
      <c r="I23" s="154"/>
    </row>
    <row r="24" spans="1:9" s="2" customFormat="1" ht="13.5" customHeight="1">
      <c r="A24" s="156"/>
      <c r="B24" s="158" t="s">
        <v>126</v>
      </c>
      <c r="D24" s="144" t="s">
        <v>127</v>
      </c>
      <c r="E24" s="134">
        <v>4.5</v>
      </c>
      <c r="F24" s="866"/>
      <c r="G24" s="863">
        <f>E24*F24</f>
        <v>0</v>
      </c>
      <c r="H24" s="153"/>
      <c r="I24" s="154"/>
    </row>
    <row r="25" spans="1:8" s="108" customFormat="1" ht="6" customHeight="1">
      <c r="A25" s="151"/>
      <c r="B25" s="152"/>
      <c r="C25" s="152"/>
      <c r="D25" s="3"/>
      <c r="E25" s="134"/>
      <c r="F25" s="878"/>
      <c r="G25" s="861"/>
      <c r="H25" s="155"/>
    </row>
    <row r="26" spans="1:7" s="54" customFormat="1" ht="38.25">
      <c r="A26" s="27" t="s">
        <v>34</v>
      </c>
      <c r="B26" s="103" t="s">
        <v>386</v>
      </c>
      <c r="C26" s="590"/>
      <c r="D26" s="39"/>
      <c r="E26" s="131"/>
      <c r="F26" s="855"/>
      <c r="G26" s="855"/>
    </row>
    <row r="27" spans="1:8" s="54" customFormat="1" ht="12.75" customHeight="1">
      <c r="A27" s="27"/>
      <c r="B27" s="109" t="s">
        <v>349</v>
      </c>
      <c r="C27" s="590"/>
      <c r="D27" s="4" t="s">
        <v>350</v>
      </c>
      <c r="E27" s="134">
        <v>25.6</v>
      </c>
      <c r="F27" s="855"/>
      <c r="G27" s="855">
        <f>E27*F27</f>
        <v>0</v>
      </c>
      <c r="H27" s="134"/>
    </row>
    <row r="28" spans="1:7" s="54" customFormat="1" ht="12.75" customHeight="1">
      <c r="A28" s="27"/>
      <c r="B28" s="591"/>
      <c r="C28" s="224"/>
      <c r="D28" s="4"/>
      <c r="E28" s="136"/>
      <c r="F28" s="855"/>
      <c r="G28" s="855"/>
    </row>
    <row r="29" spans="1:8" s="164" customFormat="1" ht="76.5">
      <c r="A29" s="156" t="s">
        <v>35</v>
      </c>
      <c r="B29" s="161" t="s">
        <v>128</v>
      </c>
      <c r="C29" s="162"/>
      <c r="D29" s="163"/>
      <c r="F29" s="877"/>
      <c r="G29" s="1021"/>
      <c r="H29" s="165"/>
    </row>
    <row r="30" spans="1:8" s="164" customFormat="1" ht="14.25">
      <c r="A30" s="156"/>
      <c r="B30" s="157" t="s">
        <v>129</v>
      </c>
      <c r="C30" s="166"/>
      <c r="D30" s="167" t="s">
        <v>29</v>
      </c>
      <c r="E30" s="134">
        <v>25.6</v>
      </c>
      <c r="F30" s="877"/>
      <c r="G30" s="863">
        <f>E30*F30</f>
        <v>0</v>
      </c>
      <c r="H30" s="168"/>
    </row>
    <row r="31" spans="1:8" s="108" customFormat="1" ht="6" customHeight="1">
      <c r="A31" s="151"/>
      <c r="B31" s="152"/>
      <c r="C31" s="152"/>
      <c r="D31" s="3"/>
      <c r="E31" s="134"/>
      <c r="F31" s="878"/>
      <c r="G31" s="861"/>
      <c r="H31" s="155"/>
    </row>
    <row r="32" spans="1:8" s="164" customFormat="1" ht="92.25" customHeight="1">
      <c r="A32" s="156" t="s">
        <v>36</v>
      </c>
      <c r="B32" s="157" t="s">
        <v>130</v>
      </c>
      <c r="C32" s="166"/>
      <c r="D32" s="163"/>
      <c r="E32" s="69"/>
      <c r="F32" s="877"/>
      <c r="G32" s="1021"/>
      <c r="H32" s="165"/>
    </row>
    <row r="33" spans="1:8" s="171" customFormat="1" ht="12.75">
      <c r="A33" s="169"/>
      <c r="B33" s="161" t="s">
        <v>131</v>
      </c>
      <c r="C33" s="162"/>
      <c r="D33" s="170" t="s">
        <v>132</v>
      </c>
      <c r="E33" s="134">
        <v>16.6</v>
      </c>
      <c r="F33" s="1022"/>
      <c r="G33" s="863">
        <f>E33*F33</f>
        <v>0</v>
      </c>
      <c r="H33" s="168"/>
    </row>
    <row r="34" spans="1:8" s="108" customFormat="1" ht="6" customHeight="1">
      <c r="A34" s="151"/>
      <c r="B34" s="152"/>
      <c r="C34" s="152"/>
      <c r="D34" s="3"/>
      <c r="E34" s="134"/>
      <c r="F34" s="878"/>
      <c r="G34" s="861"/>
      <c r="H34" s="155"/>
    </row>
    <row r="35" spans="1:9" s="178" customFormat="1" ht="76.5">
      <c r="A35" s="172" t="s">
        <v>37</v>
      </c>
      <c r="B35" s="173" t="s">
        <v>519</v>
      </c>
      <c r="C35" s="174"/>
      <c r="D35" s="175"/>
      <c r="E35" s="69"/>
      <c r="F35" s="863"/>
      <c r="G35" s="1023"/>
      <c r="H35" s="176"/>
      <c r="I35" s="177"/>
    </row>
    <row r="36" spans="1:9" s="181" customFormat="1" ht="25.5">
      <c r="A36" s="179"/>
      <c r="B36" s="180" t="s">
        <v>133</v>
      </c>
      <c r="C36" s="180"/>
      <c r="D36" s="170" t="s">
        <v>132</v>
      </c>
      <c r="E36" s="134">
        <v>13.5</v>
      </c>
      <c r="F36" s="1024"/>
      <c r="G36" s="863">
        <f>E36*F36</f>
        <v>0</v>
      </c>
      <c r="H36" s="168"/>
      <c r="I36" s="177"/>
    </row>
    <row r="37" spans="1:8" s="108" customFormat="1" ht="6" customHeight="1">
      <c r="A37" s="151"/>
      <c r="B37" s="152"/>
      <c r="C37" s="152"/>
      <c r="D37" s="3"/>
      <c r="E37" s="134"/>
      <c r="F37" s="878"/>
      <c r="G37" s="861"/>
      <c r="H37" s="155"/>
    </row>
    <row r="38" spans="1:8" s="187" customFormat="1" ht="52.5" customHeight="1">
      <c r="A38" s="182" t="s">
        <v>38</v>
      </c>
      <c r="B38" s="183" t="s">
        <v>134</v>
      </c>
      <c r="C38" s="184"/>
      <c r="D38" s="185"/>
      <c r="E38" s="186"/>
      <c r="F38" s="863"/>
      <c r="G38" s="1025"/>
      <c r="H38" s="176"/>
    </row>
    <row r="39" spans="1:10" s="187" customFormat="1" ht="12.75">
      <c r="A39" s="182"/>
      <c r="B39" s="161" t="s">
        <v>135</v>
      </c>
      <c r="C39" s="162"/>
      <c r="D39" s="170" t="s">
        <v>132</v>
      </c>
      <c r="E39" s="21">
        <v>13.5</v>
      </c>
      <c r="F39" s="863"/>
      <c r="G39" s="863">
        <f>E39*F39</f>
        <v>0</v>
      </c>
      <c r="H39" s="168"/>
      <c r="J39" s="188"/>
    </row>
    <row r="40" spans="1:8" s="108" customFormat="1" ht="6" customHeight="1">
      <c r="A40" s="151"/>
      <c r="B40" s="152"/>
      <c r="C40" s="152"/>
      <c r="D40" s="3"/>
      <c r="E40" s="134"/>
      <c r="F40" s="878"/>
      <c r="G40" s="878"/>
      <c r="H40" s="155"/>
    </row>
    <row r="41" spans="1:7" s="181" customFormat="1" ht="12.75">
      <c r="A41" s="189"/>
      <c r="B41" s="190" t="s">
        <v>136</v>
      </c>
      <c r="C41" s="191"/>
      <c r="D41" s="192"/>
      <c r="E41" s="193"/>
      <c r="F41" s="1026"/>
      <c r="G41" s="1027">
        <f>SUM(G23:G39)</f>
        <v>0</v>
      </c>
    </row>
    <row r="42" spans="1:8" s="181" customFormat="1" ht="12.75">
      <c r="A42" s="189"/>
      <c r="B42" s="194"/>
      <c r="C42" s="194"/>
      <c r="D42" s="195"/>
      <c r="E42" s="196"/>
      <c r="F42" s="976"/>
      <c r="G42" s="931"/>
      <c r="H42" s="197"/>
    </row>
    <row r="43" spans="1:7" s="94" customFormat="1" ht="12.75" customHeight="1">
      <c r="A43" s="13" t="s">
        <v>8</v>
      </c>
      <c r="B43" s="13" t="s">
        <v>137</v>
      </c>
      <c r="C43" s="13"/>
      <c r="D43" s="198"/>
      <c r="E43" s="199"/>
      <c r="F43" s="933"/>
      <c r="G43" s="934"/>
    </row>
    <row r="44" spans="1:7" s="94" customFormat="1" ht="12.75" customHeight="1">
      <c r="A44" s="13"/>
      <c r="B44" s="13"/>
      <c r="C44" s="13"/>
      <c r="D44" s="198"/>
      <c r="E44" s="199"/>
      <c r="F44" s="933"/>
      <c r="G44" s="934"/>
    </row>
    <row r="45" spans="1:7" s="208" customFormat="1" ht="38.25">
      <c r="A45" s="203" t="s">
        <v>9</v>
      </c>
      <c r="B45" s="204" t="s">
        <v>509</v>
      </c>
      <c r="C45" s="205"/>
      <c r="D45" s="206"/>
      <c r="E45" s="207"/>
      <c r="F45" s="1028"/>
      <c r="G45" s="1029"/>
    </row>
    <row r="46" spans="1:8" s="124" customFormat="1" ht="12.75">
      <c r="A46" s="127"/>
      <c r="B46" s="122" t="s">
        <v>508</v>
      </c>
      <c r="D46" s="170" t="s">
        <v>132</v>
      </c>
      <c r="E46" s="129">
        <v>5.6</v>
      </c>
      <c r="F46" s="927"/>
      <c r="G46" s="867">
        <f>ROUND(E46*F46,2)</f>
        <v>0</v>
      </c>
      <c r="H46" s="125"/>
    </row>
    <row r="47" spans="1:8" s="124" customFormat="1" ht="12" customHeight="1">
      <c r="A47" s="127"/>
      <c r="B47" s="122"/>
      <c r="D47" s="128"/>
      <c r="E47" s="129"/>
      <c r="F47" s="927"/>
      <c r="G47" s="867"/>
      <c r="H47" s="125"/>
    </row>
    <row r="48" spans="1:7" s="54" customFormat="1" ht="51.75" customHeight="1">
      <c r="A48" s="53" t="s">
        <v>35</v>
      </c>
      <c r="B48" s="20" t="s">
        <v>33</v>
      </c>
      <c r="C48" s="5"/>
      <c r="D48" s="39"/>
      <c r="E48" s="39"/>
      <c r="F48" s="871"/>
      <c r="G48" s="863"/>
    </row>
    <row r="49" spans="1:7" s="54" customFormat="1" ht="12.75" customHeight="1">
      <c r="A49" s="74"/>
      <c r="B49" s="20" t="s">
        <v>141</v>
      </c>
      <c r="C49" s="5"/>
      <c r="D49" s="4" t="s">
        <v>18</v>
      </c>
      <c r="E49" s="133">
        <v>7</v>
      </c>
      <c r="F49" s="863"/>
      <c r="G49" s="863">
        <f>E49*F49</f>
        <v>0</v>
      </c>
    </row>
    <row r="50" spans="1:7" s="54" customFormat="1" ht="12.75" customHeight="1">
      <c r="A50" s="74"/>
      <c r="B50" s="20" t="s">
        <v>118</v>
      </c>
      <c r="C50" s="5"/>
      <c r="D50" s="4" t="s">
        <v>18</v>
      </c>
      <c r="E50" s="133">
        <v>22</v>
      </c>
      <c r="F50" s="863"/>
      <c r="G50" s="863">
        <f>E50*F50</f>
        <v>0</v>
      </c>
    </row>
    <row r="51" spans="1:7" s="54" customFormat="1" ht="12.75" customHeight="1">
      <c r="A51" s="74"/>
      <c r="B51" s="27" t="s">
        <v>119</v>
      </c>
      <c r="C51" s="5"/>
      <c r="D51" s="4" t="s">
        <v>18</v>
      </c>
      <c r="E51" s="133">
        <v>40</v>
      </c>
      <c r="F51" s="863"/>
      <c r="G51" s="863">
        <f>E51*F51</f>
        <v>0</v>
      </c>
    </row>
    <row r="52" spans="1:7" s="54" customFormat="1" ht="12.75" customHeight="1">
      <c r="A52" s="74"/>
      <c r="B52" s="27" t="s">
        <v>120</v>
      </c>
      <c r="C52" s="5"/>
      <c r="D52" s="4" t="s">
        <v>18</v>
      </c>
      <c r="E52" s="133">
        <v>15</v>
      </c>
      <c r="F52" s="863"/>
      <c r="G52" s="863">
        <f>E52*F52</f>
        <v>0</v>
      </c>
    </row>
    <row r="53" spans="1:7" s="54" customFormat="1" ht="9.75" customHeight="1">
      <c r="A53" s="74"/>
      <c r="B53" s="27"/>
      <c r="C53" s="27"/>
      <c r="D53" s="4"/>
      <c r="E53" s="133"/>
      <c r="F53" s="863"/>
      <c r="G53" s="863"/>
    </row>
    <row r="54" spans="1:7" s="11" customFormat="1" ht="12.75" customHeight="1">
      <c r="A54" s="147"/>
      <c r="B54" s="746" t="s">
        <v>139</v>
      </c>
      <c r="C54" s="747"/>
      <c r="D54" s="749"/>
      <c r="E54" s="210"/>
      <c r="F54" s="929"/>
      <c r="G54" s="930">
        <f>SUM(G46:G52)</f>
        <v>0</v>
      </c>
    </row>
    <row r="55" spans="1:7" ht="12.75">
      <c r="A55" s="36"/>
      <c r="B55" s="43"/>
      <c r="C55" s="43"/>
      <c r="D55" s="24"/>
      <c r="E55" s="145"/>
      <c r="F55" s="1006"/>
      <c r="G55" s="919"/>
    </row>
    <row r="56" spans="1:7" s="11" customFormat="1" ht="12.75">
      <c r="A56" s="232" t="s">
        <v>16</v>
      </c>
      <c r="B56" s="233" t="s">
        <v>46</v>
      </c>
      <c r="C56" s="233"/>
      <c r="D56" s="31"/>
      <c r="E56" s="229"/>
      <c r="F56" s="939"/>
      <c r="G56" s="882"/>
    </row>
    <row r="57" spans="1:7" s="11" customFormat="1" ht="9" customHeight="1">
      <c r="A57" s="234"/>
      <c r="B57" s="233"/>
      <c r="C57" s="233"/>
      <c r="D57" s="31"/>
      <c r="E57" s="229"/>
      <c r="F57" s="939"/>
      <c r="G57" s="882"/>
    </row>
    <row r="58" spans="1:7" s="11" customFormat="1" ht="63.75">
      <c r="A58" s="53" t="s">
        <v>17</v>
      </c>
      <c r="B58" s="27" t="s">
        <v>157</v>
      </c>
      <c r="C58" s="5"/>
      <c r="D58" s="39"/>
      <c r="E58" s="131"/>
      <c r="F58" s="884"/>
      <c r="G58" s="884"/>
    </row>
    <row r="59" spans="1:7" s="11" customFormat="1" ht="11.25" customHeight="1">
      <c r="A59" s="53"/>
      <c r="B59" s="74" t="s">
        <v>160</v>
      </c>
      <c r="C59" s="45"/>
      <c r="D59" s="39" t="s">
        <v>18</v>
      </c>
      <c r="E59" s="131">
        <v>9</v>
      </c>
      <c r="F59" s="877"/>
      <c r="G59" s="863">
        <f>E59*F59</f>
        <v>0</v>
      </c>
    </row>
    <row r="60" spans="1:7" s="11" customFormat="1" ht="11.25" customHeight="1">
      <c r="A60" s="53"/>
      <c r="B60" s="74" t="s">
        <v>503</v>
      </c>
      <c r="C60" s="45"/>
      <c r="D60" s="39" t="s">
        <v>18</v>
      </c>
      <c r="E60" s="131">
        <v>15</v>
      </c>
      <c r="F60" s="877"/>
      <c r="G60" s="863">
        <f>E60*F60</f>
        <v>0</v>
      </c>
    </row>
    <row r="61" spans="1:7" s="11" customFormat="1" ht="11.25" customHeight="1">
      <c r="A61" s="53"/>
      <c r="B61" s="74" t="s">
        <v>158</v>
      </c>
      <c r="C61" s="45"/>
      <c r="D61" s="39" t="s">
        <v>18</v>
      </c>
      <c r="E61" s="131">
        <v>32</v>
      </c>
      <c r="F61" s="877"/>
      <c r="G61" s="863">
        <f>E61*F61</f>
        <v>0</v>
      </c>
    </row>
    <row r="62" spans="1:7" s="11" customFormat="1" ht="9" customHeight="1">
      <c r="A62" s="53"/>
      <c r="B62" s="74"/>
      <c r="C62" s="45"/>
      <c r="D62" s="39"/>
      <c r="E62" s="131"/>
      <c r="F62" s="877"/>
      <c r="G62" s="863"/>
    </row>
    <row r="63" spans="1:7" s="11" customFormat="1" ht="25.5">
      <c r="A63" s="53" t="s">
        <v>24</v>
      </c>
      <c r="B63" s="27" t="s">
        <v>161</v>
      </c>
      <c r="C63" s="5"/>
      <c r="D63" s="39"/>
      <c r="E63" s="131"/>
      <c r="F63" s="877"/>
      <c r="G63" s="863"/>
    </row>
    <row r="64" spans="1:7" s="11" customFormat="1" ht="12.75">
      <c r="A64" s="53"/>
      <c r="B64" s="27" t="s">
        <v>162</v>
      </c>
      <c r="C64" s="5"/>
      <c r="D64" s="39"/>
      <c r="E64" s="131"/>
      <c r="F64" s="877"/>
      <c r="G64" s="863"/>
    </row>
    <row r="65" spans="1:7" s="11" customFormat="1" ht="14.25" customHeight="1">
      <c r="A65" s="53"/>
      <c r="B65" s="74" t="s">
        <v>165</v>
      </c>
      <c r="C65" s="45"/>
      <c r="D65" s="39" t="s">
        <v>26</v>
      </c>
      <c r="E65" s="240">
        <v>14</v>
      </c>
      <c r="F65" s="877"/>
      <c r="G65" s="863">
        <f>E65*F65</f>
        <v>0</v>
      </c>
    </row>
    <row r="66" spans="1:7" s="11" customFormat="1" ht="14.25" customHeight="1">
      <c r="A66" s="53"/>
      <c r="B66" s="74" t="s">
        <v>502</v>
      </c>
      <c r="C66" s="45"/>
      <c r="D66" s="39" t="s">
        <v>26</v>
      </c>
      <c r="E66" s="240">
        <v>6</v>
      </c>
      <c r="F66" s="877"/>
      <c r="G66" s="863">
        <f>E66*F66</f>
        <v>0</v>
      </c>
    </row>
    <row r="67" spans="1:7" s="11" customFormat="1" ht="14.25" customHeight="1">
      <c r="A67" s="53"/>
      <c r="B67" s="27" t="s">
        <v>166</v>
      </c>
      <c r="C67" s="5"/>
      <c r="D67" s="39"/>
      <c r="E67" s="131"/>
      <c r="F67" s="877"/>
      <c r="G67" s="863"/>
    </row>
    <row r="68" spans="1:7" s="11" customFormat="1" ht="14.25" customHeight="1">
      <c r="A68" s="53"/>
      <c r="B68" s="27" t="s">
        <v>167</v>
      </c>
      <c r="C68" s="5"/>
      <c r="D68" s="39" t="s">
        <v>26</v>
      </c>
      <c r="E68" s="240">
        <v>11</v>
      </c>
      <c r="F68" s="884"/>
      <c r="G68" s="863">
        <f>E68*F68</f>
        <v>0</v>
      </c>
    </row>
    <row r="69" spans="1:7" s="11" customFormat="1" ht="12.75">
      <c r="A69" s="53"/>
      <c r="B69" s="27" t="s">
        <v>168</v>
      </c>
      <c r="C69" s="5"/>
      <c r="D69" s="39" t="s">
        <v>26</v>
      </c>
      <c r="E69" s="240">
        <v>8</v>
      </c>
      <c r="F69" s="884"/>
      <c r="G69" s="863">
        <f>E69*F69</f>
        <v>0</v>
      </c>
    </row>
    <row r="70" spans="1:7" s="11" customFormat="1" ht="12.75">
      <c r="A70" s="29"/>
      <c r="B70" s="27" t="s">
        <v>169</v>
      </c>
      <c r="C70" s="5"/>
      <c r="D70" s="39" t="s">
        <v>26</v>
      </c>
      <c r="E70" s="240">
        <v>2</v>
      </c>
      <c r="F70" s="884"/>
      <c r="G70" s="863">
        <f>E70*F70</f>
        <v>0</v>
      </c>
    </row>
    <row r="71" spans="1:7" s="11" customFormat="1" ht="12.75">
      <c r="A71" s="29"/>
      <c r="B71" s="27" t="s">
        <v>170</v>
      </c>
      <c r="C71" s="5"/>
      <c r="D71" s="39"/>
      <c r="E71" s="240"/>
      <c r="F71" s="884"/>
      <c r="G71" s="863"/>
    </row>
    <row r="72" spans="1:7" s="97" customFormat="1" ht="12.75">
      <c r="A72" s="29"/>
      <c r="B72" s="27" t="s">
        <v>171</v>
      </c>
      <c r="C72" s="5"/>
      <c r="D72" s="39" t="s">
        <v>26</v>
      </c>
      <c r="E72" s="240">
        <v>2</v>
      </c>
      <c r="F72" s="884"/>
      <c r="G72" s="863">
        <f>E72*F72</f>
        <v>0</v>
      </c>
    </row>
    <row r="73" spans="1:7" s="97" customFormat="1" ht="7.5" customHeight="1">
      <c r="A73" s="29"/>
      <c r="B73" s="27"/>
      <c r="C73" s="5"/>
      <c r="D73" s="39"/>
      <c r="E73" s="240"/>
      <c r="F73" s="884"/>
      <c r="G73" s="863"/>
    </row>
    <row r="74" spans="1:7" s="11" customFormat="1" ht="63.75">
      <c r="A74" s="29" t="s">
        <v>69</v>
      </c>
      <c r="B74" s="51" t="s">
        <v>467</v>
      </c>
      <c r="C74" s="345"/>
      <c r="D74" s="10"/>
      <c r="F74" s="884"/>
      <c r="G74" s="863"/>
    </row>
    <row r="75" spans="1:7" s="11" customFormat="1" ht="12.75">
      <c r="A75" s="244"/>
      <c r="B75" s="109" t="s">
        <v>123</v>
      </c>
      <c r="C75" s="109"/>
      <c r="D75" s="4" t="s">
        <v>65</v>
      </c>
      <c r="E75" s="146">
        <v>1</v>
      </c>
      <c r="F75" s="884"/>
      <c r="G75" s="863">
        <f>E75*F75</f>
        <v>0</v>
      </c>
    </row>
    <row r="76" spans="1:7" s="11" customFormat="1" ht="9" customHeight="1">
      <c r="A76" s="244"/>
      <c r="B76" s="46"/>
      <c r="C76" s="46"/>
      <c r="D76" s="10"/>
      <c r="F76" s="884"/>
      <c r="G76" s="863"/>
    </row>
    <row r="77" spans="1:7" s="11" customFormat="1" ht="12.75" customHeight="1">
      <c r="A77" s="147"/>
      <c r="B77" s="148" t="s">
        <v>173</v>
      </c>
      <c r="C77" s="44"/>
      <c r="D77" s="222"/>
      <c r="E77" s="28"/>
      <c r="F77" s="936"/>
      <c r="G77" s="893">
        <f>SUM(G58:G75)</f>
        <v>0</v>
      </c>
    </row>
    <row r="78" spans="1:7" s="11" customFormat="1" ht="9" customHeight="1">
      <c r="A78" s="147"/>
      <c r="B78" s="45"/>
      <c r="C78" s="45"/>
      <c r="D78" s="56"/>
      <c r="E78" s="150"/>
      <c r="F78" s="931"/>
      <c r="G78" s="941"/>
    </row>
    <row r="79" spans="1:7" s="301" customFormat="1" ht="9.75" customHeight="1">
      <c r="A79" s="271"/>
      <c r="B79" s="77"/>
      <c r="C79" s="77"/>
      <c r="D79" s="56"/>
      <c r="E79" s="56"/>
      <c r="F79" s="907"/>
      <c r="G79" s="950"/>
    </row>
    <row r="80" spans="1:7" s="97" customFormat="1" ht="12.75">
      <c r="A80" s="13" t="s">
        <v>19</v>
      </c>
      <c r="B80" s="13" t="s">
        <v>220</v>
      </c>
      <c r="C80" s="13"/>
      <c r="D80" s="39"/>
      <c r="E80" s="39"/>
      <c r="F80" s="871"/>
      <c r="G80" s="863"/>
    </row>
    <row r="81" spans="1:7" s="97" customFormat="1" ht="12.75" customHeight="1">
      <c r="A81" s="13"/>
      <c r="B81" s="13"/>
      <c r="C81" s="13"/>
      <c r="D81" s="39"/>
      <c r="E81" s="39"/>
      <c r="F81" s="871"/>
      <c r="G81" s="863"/>
    </row>
    <row r="82" spans="1:7" s="11" customFormat="1" ht="25.5">
      <c r="A82" s="45" t="s">
        <v>20</v>
      </c>
      <c r="B82" s="79" t="s">
        <v>221</v>
      </c>
      <c r="C82" s="7"/>
      <c r="D82" s="10"/>
      <c r="E82" s="131"/>
      <c r="F82" s="863"/>
      <c r="G82" s="863"/>
    </row>
    <row r="83" spans="1:7" s="11" customFormat="1" ht="12.75">
      <c r="A83" s="7"/>
      <c r="B83" s="109" t="s">
        <v>123</v>
      </c>
      <c r="C83" s="109"/>
      <c r="D83" s="4" t="s">
        <v>65</v>
      </c>
      <c r="E83" s="304">
        <v>3</v>
      </c>
      <c r="F83" s="928"/>
      <c r="G83" s="867">
        <f>SUM(E83*F83)</f>
        <v>0</v>
      </c>
    </row>
    <row r="84" spans="1:7" s="11" customFormat="1" ht="9.75" customHeight="1">
      <c r="A84" s="228"/>
      <c r="B84" s="46"/>
      <c r="C84" s="345"/>
      <c r="D84" s="10"/>
      <c r="E84" s="131"/>
      <c r="F84" s="884"/>
      <c r="G84" s="884"/>
    </row>
    <row r="85" spans="1:7" s="11" customFormat="1" ht="25.5">
      <c r="A85" s="45" t="s">
        <v>21</v>
      </c>
      <c r="B85" s="79" t="s">
        <v>222</v>
      </c>
      <c r="C85" s="7"/>
      <c r="D85" s="10"/>
      <c r="E85" s="131"/>
      <c r="F85" s="863"/>
      <c r="G85" s="863"/>
    </row>
    <row r="86" spans="1:7" s="11" customFormat="1" ht="12.75">
      <c r="A86" s="7"/>
      <c r="B86" s="109" t="s">
        <v>123</v>
      </c>
      <c r="C86" s="109"/>
      <c r="D86" s="4" t="s">
        <v>65</v>
      </c>
      <c r="E86" s="304">
        <v>1</v>
      </c>
      <c r="F86" s="928"/>
      <c r="G86" s="867">
        <f>SUM(E86*F86)</f>
        <v>0</v>
      </c>
    </row>
    <row r="87" spans="1:7" s="11" customFormat="1" ht="9.75" customHeight="1">
      <c r="A87" s="228"/>
      <c r="B87" s="46"/>
      <c r="C87" s="46"/>
      <c r="D87" s="10"/>
      <c r="E87" s="131"/>
      <c r="F87" s="884"/>
      <c r="G87" s="884"/>
    </row>
    <row r="88" spans="1:7" s="11" customFormat="1" ht="12.75">
      <c r="A88" s="55"/>
      <c r="B88" s="148" t="s">
        <v>223</v>
      </c>
      <c r="C88" s="44"/>
      <c r="D88" s="28"/>
      <c r="E88" s="28"/>
      <c r="F88" s="965"/>
      <c r="G88" s="959">
        <f>SUM(G82:G87)</f>
        <v>0</v>
      </c>
    </row>
    <row r="89" spans="1:7" s="11" customFormat="1" ht="12.75">
      <c r="A89" s="228"/>
      <c r="B89" s="46"/>
      <c r="C89" s="46"/>
      <c r="D89" s="10"/>
      <c r="E89" s="131"/>
      <c r="F89" s="884"/>
      <c r="G89" s="884"/>
    </row>
    <row r="90" spans="1:7" s="160" customFormat="1" ht="12.75">
      <c r="A90" s="228"/>
      <c r="B90" s="46"/>
      <c r="C90" s="46"/>
      <c r="D90" s="10"/>
      <c r="E90" s="131"/>
      <c r="F90" s="884"/>
      <c r="G90" s="884"/>
    </row>
    <row r="91" spans="1:7" s="160" customFormat="1" ht="12.75">
      <c r="A91" s="305"/>
      <c r="B91" s="306" t="s">
        <v>4</v>
      </c>
      <c r="C91" s="307"/>
      <c r="D91" s="308"/>
      <c r="E91" s="309"/>
      <c r="F91" s="966"/>
      <c r="G91" s="966"/>
    </row>
    <row r="92" spans="1:7" s="11" customFormat="1" ht="12.75">
      <c r="A92" s="310"/>
      <c r="B92" s="307"/>
      <c r="C92" s="307"/>
      <c r="D92" s="308"/>
      <c r="E92" s="311"/>
      <c r="F92" s="966"/>
      <c r="G92" s="967"/>
    </row>
    <row r="93" spans="1:7" s="11" customFormat="1" ht="12.75">
      <c r="A93" s="248" t="s">
        <v>2</v>
      </c>
      <c r="B93" s="307" t="s">
        <v>25</v>
      </c>
      <c r="C93" s="307"/>
      <c r="D93" s="308"/>
      <c r="E93" s="311"/>
      <c r="F93" s="968"/>
      <c r="G93" s="969">
        <f>SUM(G19)</f>
        <v>0</v>
      </c>
    </row>
    <row r="94" spans="1:7" s="11" customFormat="1" ht="12.75">
      <c r="A94" s="248"/>
      <c r="B94" s="307"/>
      <c r="C94" s="307"/>
      <c r="D94" s="308"/>
      <c r="E94" s="311"/>
      <c r="F94" s="970"/>
      <c r="G94" s="950"/>
    </row>
    <row r="95" spans="1:7" s="11" customFormat="1" ht="12.75">
      <c r="A95" s="248" t="s">
        <v>3</v>
      </c>
      <c r="B95" s="312" t="s">
        <v>125</v>
      </c>
      <c r="C95" s="307"/>
      <c r="D95" s="308"/>
      <c r="E95" s="311"/>
      <c r="F95" s="968"/>
      <c r="G95" s="969">
        <f>G41</f>
        <v>0</v>
      </c>
    </row>
    <row r="96" spans="1:7" s="11" customFormat="1" ht="12.75">
      <c r="A96" s="248"/>
      <c r="B96" s="307"/>
      <c r="C96" s="307"/>
      <c r="D96" s="308"/>
      <c r="E96" s="311"/>
      <c r="F96" s="970"/>
      <c r="G96" s="950"/>
    </row>
    <row r="97" spans="1:7" s="11" customFormat="1" ht="12.75">
      <c r="A97" s="248" t="s">
        <v>8</v>
      </c>
      <c r="B97" s="756" t="str">
        <f>B43</f>
        <v>BETONSKI I ARMIRANOBETONSKI  RADOVI</v>
      </c>
      <c r="C97" s="757"/>
      <c r="D97" s="758"/>
      <c r="E97" s="56"/>
      <c r="F97" s="1030"/>
      <c r="G97" s="1031">
        <f>G54</f>
        <v>0</v>
      </c>
    </row>
    <row r="98" spans="1:7" s="11" customFormat="1" ht="12.75">
      <c r="A98" s="248"/>
      <c r="B98" s="307"/>
      <c r="C98" s="307"/>
      <c r="D98" s="308"/>
      <c r="E98" s="56"/>
      <c r="F98" s="894"/>
      <c r="G98" s="937"/>
    </row>
    <row r="99" spans="1:9" s="11" customFormat="1" ht="12.75">
      <c r="A99" s="248" t="s">
        <v>16</v>
      </c>
      <c r="B99" s="756" t="str">
        <f>B56</f>
        <v>KANALIZACIJA</v>
      </c>
      <c r="C99" s="757"/>
      <c r="D99" s="758"/>
      <c r="E99" s="311"/>
      <c r="F99" s="968"/>
      <c r="G99" s="969">
        <f>G77</f>
        <v>0</v>
      </c>
      <c r="H99" s="88"/>
      <c r="I99" s="88"/>
    </row>
    <row r="100" spans="1:7" s="11" customFormat="1" ht="12.75">
      <c r="A100" s="248"/>
      <c r="B100" s="307"/>
      <c r="C100" s="307"/>
      <c r="D100" s="308"/>
      <c r="E100" s="311"/>
      <c r="F100" s="970"/>
      <c r="G100" s="950"/>
    </row>
    <row r="101" spans="1:7" ht="12.75">
      <c r="A101" s="313" t="s">
        <v>19</v>
      </c>
      <c r="B101" s="314" t="str">
        <f>B80</f>
        <v>OSTALI RADOVI</v>
      </c>
      <c r="C101" s="314"/>
      <c r="D101" s="315"/>
      <c r="E101" s="316"/>
      <c r="F101" s="968"/>
      <c r="G101" s="969">
        <f>SUM(G88)</f>
        <v>0</v>
      </c>
    </row>
    <row r="102" spans="1:7" ht="12.75">
      <c r="A102" s="317"/>
      <c r="B102" s="307"/>
      <c r="C102" s="307"/>
      <c r="D102" s="308"/>
      <c r="E102" s="269"/>
      <c r="F102" s="902"/>
      <c r="G102" s="950"/>
    </row>
    <row r="103" spans="1:7" ht="12.75">
      <c r="A103" s="317"/>
      <c r="B103" s="318"/>
      <c r="C103" s="318"/>
      <c r="D103" s="319"/>
      <c r="E103" s="269"/>
      <c r="F103" s="902"/>
      <c r="G103" s="950"/>
    </row>
    <row r="104" spans="1:7" ht="12.75">
      <c r="A104" s="320"/>
      <c r="B104" s="321" t="s">
        <v>224</v>
      </c>
      <c r="C104" s="322"/>
      <c r="D104" s="323"/>
      <c r="E104" s="323"/>
      <c r="F104" s="980"/>
      <c r="G104" s="959">
        <f>SUM(G93:G101)</f>
        <v>0</v>
      </c>
    </row>
    <row r="105" spans="1:7" ht="12.75">
      <c r="A105" s="268"/>
      <c r="B105" s="324"/>
      <c r="C105" s="324"/>
      <c r="D105" s="269"/>
      <c r="E105" s="269"/>
      <c r="F105" s="902"/>
      <c r="G105" s="957"/>
    </row>
  </sheetData>
  <sheetProtection/>
  <mergeCells count="6">
    <mergeCell ref="B99:D99"/>
    <mergeCell ref="C3:C4"/>
    <mergeCell ref="D3:D4"/>
    <mergeCell ref="E3:E4"/>
    <mergeCell ref="B54:D54"/>
    <mergeCell ref="B97:D97"/>
  </mergeCells>
  <printOptions/>
  <pageMargins left="0.984251968503937" right="0.3937007874015748" top="0.9055118110236221" bottom="1.1811023622047245" header="0.8267716535433072" footer="0.3937007874015748"/>
  <pageSetup horizontalDpi="600" verticalDpi="600" orientation="portrait" paperSize="9" r:id="rId4"/>
  <headerFooter alignWithMargins="0">
    <oddHeader>&amp;R&amp;"Arial,Italic"&amp;8Troškovnik radova</oddHeader>
    <oddFooter>&amp;L&amp;"Arial,Italic"&amp;8Sanacija sanitarnih čvorova OŠ Komiža&amp;R&amp;"Arial,Italic"&amp;8&amp;P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J24"/>
  <sheetViews>
    <sheetView view="pageBreakPreview" zoomScaleSheetLayoutView="100" zoomScalePageLayoutView="0" workbookViewId="0" topLeftCell="A1">
      <selection activeCell="J7" sqref="J7"/>
    </sheetView>
  </sheetViews>
  <sheetFormatPr defaultColWidth="9.140625" defaultRowHeight="12.75"/>
  <cols>
    <col min="1" max="1" width="6.140625" style="82" customWidth="1"/>
    <col min="2" max="2" width="39.28125" style="82" customWidth="1"/>
    <col min="3" max="3" width="9.00390625" style="82" customWidth="1"/>
    <col min="4" max="4" width="7.140625" style="82" customWidth="1"/>
    <col min="5" max="5" width="7.7109375" style="142" customWidth="1"/>
    <col min="6" max="6" width="9.421875" style="973" customWidth="1"/>
    <col min="7" max="7" width="10.8515625" style="973" customWidth="1"/>
    <col min="8" max="11" width="9.28125" style="82" customWidth="1"/>
    <col min="12" max="16384" width="9.140625" style="82" customWidth="1"/>
  </cols>
  <sheetData>
    <row r="1" spans="1:7" ht="8.25" customHeight="1">
      <c r="A1" s="80"/>
      <c r="B1" s="80"/>
      <c r="C1" s="80"/>
      <c r="D1" s="80"/>
      <c r="E1" s="81"/>
      <c r="F1" s="848"/>
      <c r="G1" s="848"/>
    </row>
    <row r="2" spans="1:7" ht="6.75" customHeight="1">
      <c r="A2" s="83"/>
      <c r="B2" s="84"/>
      <c r="C2" s="85"/>
      <c r="D2" s="85"/>
      <c r="E2" s="85"/>
      <c r="F2" s="981"/>
      <c r="G2" s="981"/>
    </row>
    <row r="3" spans="1:7" s="88" customFormat="1" ht="12.75">
      <c r="A3" s="86"/>
      <c r="B3" s="87"/>
      <c r="C3" s="750" t="s">
        <v>91</v>
      </c>
      <c r="D3" s="752" t="s">
        <v>92</v>
      </c>
      <c r="E3" s="754" t="s">
        <v>93</v>
      </c>
      <c r="F3" s="845" t="s">
        <v>94</v>
      </c>
      <c r="G3" s="846" t="s">
        <v>95</v>
      </c>
    </row>
    <row r="4" spans="1:7" s="88" customFormat="1" ht="12.75">
      <c r="A4" s="86"/>
      <c r="B4" s="89"/>
      <c r="C4" s="751"/>
      <c r="D4" s="753"/>
      <c r="E4" s="755"/>
      <c r="F4" s="847" t="s">
        <v>96</v>
      </c>
      <c r="G4" s="847" t="s">
        <v>96</v>
      </c>
    </row>
    <row r="5" spans="1:7" s="88" customFormat="1" ht="6.75" customHeight="1">
      <c r="A5" s="86"/>
      <c r="B5" s="89"/>
      <c r="C5" s="90"/>
      <c r="D5" s="91"/>
      <c r="E5" s="92"/>
      <c r="F5" s="917"/>
      <c r="G5" s="917"/>
    </row>
    <row r="6" spans="1:9" s="382" customFormat="1" ht="15">
      <c r="A6" s="383"/>
      <c r="B6" s="567" t="s">
        <v>387</v>
      </c>
      <c r="C6" s="384"/>
      <c r="D6" s="385"/>
      <c r="E6" s="386"/>
      <c r="F6" s="880"/>
      <c r="G6" s="850"/>
      <c r="I6" s="381"/>
    </row>
    <row r="7" spans="1:11" s="15" customFormat="1" ht="9" customHeight="1">
      <c r="A7" s="13"/>
      <c r="B7" s="13"/>
      <c r="C7" s="13"/>
      <c r="D7" s="14"/>
      <c r="E7" s="93"/>
      <c r="F7" s="863"/>
      <c r="G7" s="863"/>
      <c r="H7" s="94"/>
      <c r="I7" s="94"/>
      <c r="J7" s="94"/>
      <c r="K7" s="94"/>
    </row>
    <row r="8" spans="1:7" s="382" customFormat="1" ht="38.25">
      <c r="A8" s="449" t="s">
        <v>2</v>
      </c>
      <c r="B8" s="463" t="s">
        <v>154</v>
      </c>
      <c r="C8" s="463"/>
      <c r="D8" s="415"/>
      <c r="E8" s="386"/>
      <c r="F8" s="883"/>
      <c r="G8" s="876"/>
    </row>
    <row r="9" spans="1:7" s="382" customFormat="1" ht="13.5" customHeight="1">
      <c r="A9" s="449"/>
      <c r="B9" s="407" t="s">
        <v>123</v>
      </c>
      <c r="C9" s="407"/>
      <c r="D9" s="408" t="s">
        <v>65</v>
      </c>
      <c r="E9" s="397">
        <v>1</v>
      </c>
      <c r="F9" s="883"/>
      <c r="G9" s="876">
        <f>E9*F9</f>
        <v>0</v>
      </c>
    </row>
    <row r="10" spans="1:7" s="382" customFormat="1" ht="13.5" customHeight="1">
      <c r="A10" s="449"/>
      <c r="B10" s="407"/>
      <c r="C10" s="407"/>
      <c r="D10" s="408"/>
      <c r="E10" s="397"/>
      <c r="F10" s="883"/>
      <c r="G10" s="876"/>
    </row>
    <row r="11" spans="1:7" s="382" customFormat="1" ht="25.5">
      <c r="A11" s="449" t="s">
        <v>3</v>
      </c>
      <c r="B11" s="463" t="s">
        <v>359</v>
      </c>
      <c r="C11" s="463"/>
      <c r="D11" s="415"/>
      <c r="E11" s="386"/>
      <c r="F11" s="883"/>
      <c r="G11" s="876"/>
    </row>
    <row r="12" spans="1:7" s="382" customFormat="1" ht="12.75" customHeight="1">
      <c r="A12" s="449"/>
      <c r="B12" s="407" t="s">
        <v>123</v>
      </c>
      <c r="C12" s="407"/>
      <c r="D12" s="408" t="s">
        <v>65</v>
      </c>
      <c r="E12" s="397">
        <v>1</v>
      </c>
      <c r="F12" s="883"/>
      <c r="G12" s="876">
        <f>E12*F12</f>
        <v>0</v>
      </c>
    </row>
    <row r="13" spans="1:8" s="382" customFormat="1" ht="12.75">
      <c r="A13" s="470"/>
      <c r="B13" s="463"/>
      <c r="C13" s="463"/>
      <c r="D13" s="463"/>
      <c r="E13" s="415"/>
      <c r="F13" s="1032"/>
      <c r="G13" s="883"/>
      <c r="H13" s="452"/>
    </row>
    <row r="14" spans="1:7" s="601" customFormat="1" ht="38.25">
      <c r="A14" s="53" t="s">
        <v>8</v>
      </c>
      <c r="B14" s="599" t="s">
        <v>365</v>
      </c>
      <c r="C14" s="600"/>
      <c r="D14" s="408" t="s">
        <v>65</v>
      </c>
      <c r="E14" s="397">
        <v>1</v>
      </c>
      <c r="F14" s="883"/>
      <c r="G14" s="876">
        <f>E14*F14</f>
        <v>0</v>
      </c>
    </row>
    <row r="15" spans="1:8" ht="12.75">
      <c r="A15" s="602"/>
      <c r="B15" s="603"/>
      <c r="C15" s="604"/>
      <c r="D15" s="605"/>
      <c r="E15" s="606"/>
      <c r="F15" s="1033"/>
      <c r="G15" s="919"/>
      <c r="H15" s="600"/>
    </row>
    <row r="16" spans="1:35" s="2" customFormat="1" ht="25.5">
      <c r="A16" s="290" t="s">
        <v>16</v>
      </c>
      <c r="B16" s="79" t="s">
        <v>396</v>
      </c>
      <c r="C16" s="79"/>
      <c r="D16" s="302"/>
      <c r="E16" s="59"/>
      <c r="F16" s="904"/>
      <c r="G16" s="905"/>
      <c r="I16" s="69"/>
      <c r="J16" s="70"/>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row>
    <row r="17" spans="1:7" s="303" customFormat="1" ht="12.75">
      <c r="A17" s="290"/>
      <c r="B17" s="109" t="s">
        <v>123</v>
      </c>
      <c r="C17" s="109"/>
      <c r="D17" s="4" t="s">
        <v>65</v>
      </c>
      <c r="E17" s="59">
        <v>1</v>
      </c>
      <c r="F17" s="877"/>
      <c r="G17" s="863">
        <f>E17*F17</f>
        <v>0</v>
      </c>
    </row>
    <row r="18" spans="1:7" s="303" customFormat="1" ht="12.75">
      <c r="A18" s="290"/>
      <c r="B18" s="99"/>
      <c r="C18" s="99"/>
      <c r="D18" s="302"/>
      <c r="E18" s="59"/>
      <c r="F18" s="877"/>
      <c r="G18" s="863"/>
    </row>
    <row r="19" spans="1:36" s="2" customFormat="1" ht="38.25">
      <c r="A19" s="74" t="s">
        <v>19</v>
      </c>
      <c r="B19" s="5" t="s">
        <v>366</v>
      </c>
      <c r="C19" s="5"/>
      <c r="E19" s="69"/>
      <c r="F19" s="963"/>
      <c r="G19" s="863"/>
      <c r="J19" s="69"/>
      <c r="K19" s="70"/>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row>
    <row r="20" spans="1:36" s="2" customFormat="1" ht="12.75">
      <c r="A20" s="74"/>
      <c r="B20" s="5" t="s">
        <v>123</v>
      </c>
      <c r="C20" s="5"/>
      <c r="D20" s="88" t="s">
        <v>65</v>
      </c>
      <c r="E20" s="434">
        <v>1</v>
      </c>
      <c r="F20" s="963"/>
      <c r="G20" s="863">
        <f>E20*F20</f>
        <v>0</v>
      </c>
      <c r="J20" s="69"/>
      <c r="K20" s="70"/>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row>
    <row r="21" spans="1:7" s="54" customFormat="1" ht="12.75">
      <c r="A21" s="38"/>
      <c r="B21" s="73"/>
      <c r="C21" s="73"/>
      <c r="D21" s="145"/>
      <c r="E21" s="40"/>
      <c r="F21" s="923"/>
      <c r="G21" s="923"/>
    </row>
    <row r="22" spans="1:7" ht="12.75">
      <c r="A22" s="317"/>
      <c r="B22" s="318"/>
      <c r="C22" s="318"/>
      <c r="D22" s="319"/>
      <c r="E22" s="269"/>
      <c r="F22" s="902"/>
      <c r="G22" s="950"/>
    </row>
    <row r="23" spans="1:7" ht="12.75">
      <c r="A23" s="320"/>
      <c r="B23" s="321" t="s">
        <v>224</v>
      </c>
      <c r="C23" s="322"/>
      <c r="D23" s="323"/>
      <c r="E23" s="323"/>
      <c r="F23" s="980"/>
      <c r="G23" s="959">
        <f>SUM(G8:G21)</f>
        <v>0</v>
      </c>
    </row>
    <row r="24" spans="1:7" ht="12.75">
      <c r="A24" s="268"/>
      <c r="B24" s="324"/>
      <c r="C24" s="324"/>
      <c r="D24" s="269"/>
      <c r="E24" s="269"/>
      <c r="F24" s="902"/>
      <c r="G24" s="957"/>
    </row>
  </sheetData>
  <sheetProtection/>
  <mergeCells count="3">
    <mergeCell ref="C3:C4"/>
    <mergeCell ref="D3:D4"/>
    <mergeCell ref="E3:E4"/>
  </mergeCells>
  <printOptions/>
  <pageMargins left="0.984251968503937" right="0.3937007874015748" top="0.9055118110236221" bottom="1.1811023622047245" header="0.8267716535433072" footer="0.3937007874015748"/>
  <pageSetup horizontalDpi="600" verticalDpi="600" orientation="portrait" paperSize="9" r:id="rId2"/>
  <headerFooter alignWithMargins="0">
    <oddHeader>&amp;R&amp;"Arial,Italic"&amp;8Troškovnik radova</oddHeader>
    <oddFooter>&amp;L&amp;"Arial,Italic"&amp;8Sanacija sanitarnih čvorova OŠ Komiža&amp;R&amp;"Arial,Italic"&amp;8&amp;P</oddFooter>
  </headerFooter>
  <drawing r:id="rId1"/>
</worksheet>
</file>

<file path=xl/worksheets/sheet7.xml><?xml version="1.0" encoding="utf-8"?>
<worksheet xmlns="http://schemas.openxmlformats.org/spreadsheetml/2006/main" xmlns:r="http://schemas.openxmlformats.org/officeDocument/2006/relationships">
  <dimension ref="A1:I140"/>
  <sheetViews>
    <sheetView tabSelected="1" view="pageBreakPreview" zoomScaleSheetLayoutView="100" zoomScalePageLayoutView="0" workbookViewId="0" topLeftCell="A70">
      <selection activeCell="C138" sqref="C138"/>
    </sheetView>
  </sheetViews>
  <sheetFormatPr defaultColWidth="9.140625" defaultRowHeight="12.75"/>
  <cols>
    <col min="1" max="1" width="5.421875" style="530" customWidth="1"/>
    <col min="2" max="2" width="42.28125" style="530" customWidth="1"/>
    <col min="3" max="3" width="7.7109375" style="530" customWidth="1"/>
    <col min="4" max="4" width="8.00390625" style="530" customWidth="1"/>
    <col min="5" max="5" width="9.28125" style="915" customWidth="1"/>
    <col min="6" max="6" width="15.421875" style="915" customWidth="1"/>
    <col min="7" max="7" width="10.421875" style="530" bestFit="1" customWidth="1"/>
    <col min="8" max="16384" width="9.140625" style="530" customWidth="1"/>
  </cols>
  <sheetData>
    <row r="1" spans="1:6" s="382" customFormat="1" ht="12.75">
      <c r="A1" s="377"/>
      <c r="B1" s="463"/>
      <c r="C1" s="415"/>
      <c r="D1" s="416"/>
      <c r="E1" s="883"/>
      <c r="F1" s="883"/>
    </row>
    <row r="2" spans="1:6" s="382" customFormat="1" ht="24" customHeight="1">
      <c r="A2" s="377"/>
      <c r="B2" s="764" t="s">
        <v>293</v>
      </c>
      <c r="C2" s="765"/>
      <c r="D2" s="765"/>
      <c r="E2" s="765"/>
      <c r="F2" s="883"/>
    </row>
    <row r="3" spans="1:6" s="382" customFormat="1" ht="12.75">
      <c r="A3" s="377"/>
      <c r="B3" s="463"/>
      <c r="C3" s="415"/>
      <c r="D3" s="416"/>
      <c r="E3" s="883"/>
      <c r="F3" s="883"/>
    </row>
    <row r="4" spans="1:6" s="382" customFormat="1" ht="12.75">
      <c r="A4" s="474"/>
      <c r="B4" s="759" t="s">
        <v>451</v>
      </c>
      <c r="C4" s="760"/>
      <c r="D4" s="760"/>
      <c r="E4" s="760"/>
      <c r="F4" s="910"/>
    </row>
    <row r="5" spans="1:6" s="382" customFormat="1" ht="8.25" customHeight="1">
      <c r="A5" s="513"/>
      <c r="B5" s="517"/>
      <c r="C5" s="518"/>
      <c r="D5" s="518"/>
      <c r="E5" s="910"/>
      <c r="F5" s="911"/>
    </row>
    <row r="6" spans="1:6" s="382" customFormat="1" ht="12.75">
      <c r="A6" s="449" t="s">
        <v>2</v>
      </c>
      <c r="B6" s="463" t="s">
        <v>25</v>
      </c>
      <c r="C6" s="519"/>
      <c r="D6" s="666"/>
      <c r="E6" s="1034"/>
      <c r="F6" s="1035">
        <f>garderoba!G65</f>
        <v>0</v>
      </c>
    </row>
    <row r="7" spans="1:6" s="382" customFormat="1" ht="6.75" customHeight="1">
      <c r="A7" s="449"/>
      <c r="B7" s="463"/>
      <c r="C7" s="519"/>
      <c r="D7" s="666"/>
      <c r="E7" s="1036"/>
      <c r="F7" s="914"/>
    </row>
    <row r="8" spans="1:6" s="382" customFormat="1" ht="12.75">
      <c r="A8" s="449" t="s">
        <v>3</v>
      </c>
      <c r="B8" s="463" t="s">
        <v>14</v>
      </c>
      <c r="C8" s="519"/>
      <c r="D8" s="666"/>
      <c r="E8" s="1034"/>
      <c r="F8" s="1035">
        <f>garderoba!G108</f>
        <v>0</v>
      </c>
    </row>
    <row r="9" spans="1:6" s="382" customFormat="1" ht="4.5" customHeight="1">
      <c r="A9" s="449"/>
      <c r="B9" s="463"/>
      <c r="C9" s="519"/>
      <c r="D9" s="666"/>
      <c r="E9" s="1036"/>
      <c r="F9" s="914"/>
    </row>
    <row r="10" spans="1:6" s="382" customFormat="1" ht="12.75">
      <c r="A10" s="449" t="s">
        <v>8</v>
      </c>
      <c r="B10" s="476" t="s">
        <v>39</v>
      </c>
      <c r="C10" s="520"/>
      <c r="D10" s="666"/>
      <c r="E10" s="1034"/>
      <c r="F10" s="1035">
        <f>garderoba!G213</f>
        <v>0</v>
      </c>
    </row>
    <row r="11" spans="1:6" s="382" customFormat="1" ht="9" customHeight="1">
      <c r="A11" s="449"/>
      <c r="B11" s="476"/>
      <c r="C11" s="520"/>
      <c r="D11" s="666"/>
      <c r="E11" s="1036"/>
      <c r="F11" s="914"/>
    </row>
    <row r="12" spans="1:6" s="382" customFormat="1" ht="12.75">
      <c r="A12" s="449" t="s">
        <v>16</v>
      </c>
      <c r="B12" s="387" t="s">
        <v>193</v>
      </c>
      <c r="C12" s="521"/>
      <c r="D12" s="666"/>
      <c r="E12" s="1034"/>
      <c r="F12" s="1035">
        <f>garderoba!G229</f>
        <v>0</v>
      </c>
    </row>
    <row r="13" spans="1:6" s="382" customFormat="1" ht="8.25" customHeight="1">
      <c r="A13" s="449"/>
      <c r="B13" s="387"/>
      <c r="C13" s="521"/>
      <c r="D13" s="666"/>
      <c r="E13" s="1036"/>
      <c r="F13" s="914"/>
    </row>
    <row r="14" spans="1:6" s="382" customFormat="1" ht="12.75">
      <c r="A14" s="449" t="s">
        <v>19</v>
      </c>
      <c r="B14" s="387" t="s">
        <v>248</v>
      </c>
      <c r="C14" s="521"/>
      <c r="D14" s="666"/>
      <c r="E14" s="1034"/>
      <c r="F14" s="1035">
        <f>garderoba!G247</f>
        <v>0</v>
      </c>
    </row>
    <row r="15" spans="1:6" s="382" customFormat="1" ht="8.25" customHeight="1">
      <c r="A15" s="449"/>
      <c r="B15" s="387"/>
      <c r="C15" s="521"/>
      <c r="D15" s="666"/>
      <c r="E15" s="1036"/>
      <c r="F15" s="914"/>
    </row>
    <row r="16" spans="1:6" s="382" customFormat="1" ht="12.75">
      <c r="A16" s="449" t="s">
        <v>22</v>
      </c>
      <c r="B16" s="387" t="s">
        <v>73</v>
      </c>
      <c r="C16" s="521"/>
      <c r="D16" s="666"/>
      <c r="E16" s="1034"/>
      <c r="F16" s="1035">
        <f>garderoba!G264</f>
        <v>0</v>
      </c>
    </row>
    <row r="17" spans="1:6" s="382" customFormat="1" ht="8.25" customHeight="1">
      <c r="A17" s="449"/>
      <c r="B17" s="387"/>
      <c r="C17" s="521"/>
      <c r="D17" s="666"/>
      <c r="E17" s="1036"/>
      <c r="F17" s="914"/>
    </row>
    <row r="18" spans="1:6" s="382" customFormat="1" ht="12.75">
      <c r="A18" s="449" t="s">
        <v>72</v>
      </c>
      <c r="B18" s="387" t="s">
        <v>295</v>
      </c>
      <c r="C18" s="521"/>
      <c r="D18" s="666"/>
      <c r="E18" s="1034"/>
      <c r="F18" s="1035">
        <f>garderoba!G283</f>
        <v>0</v>
      </c>
    </row>
    <row r="19" spans="1:6" s="382" customFormat="1" ht="6.75" customHeight="1">
      <c r="A19" s="449"/>
      <c r="B19" s="387"/>
      <c r="C19" s="521"/>
      <c r="D19" s="666"/>
      <c r="E19" s="1036"/>
      <c r="F19" s="914"/>
    </row>
    <row r="20" spans="1:6" s="382" customFormat="1" ht="12.75">
      <c r="A20" s="449" t="s">
        <v>77</v>
      </c>
      <c r="B20" s="387" t="s">
        <v>220</v>
      </c>
      <c r="C20" s="521"/>
      <c r="D20" s="666"/>
      <c r="E20" s="1034"/>
      <c r="F20" s="1035">
        <f>garderoba!G302</f>
        <v>0</v>
      </c>
    </row>
    <row r="21" spans="1:6" s="382" customFormat="1" ht="7.5" customHeight="1">
      <c r="A21" s="447"/>
      <c r="B21" s="488"/>
      <c r="C21" s="488"/>
      <c r="D21" s="522"/>
      <c r="E21" s="898"/>
      <c r="F21" s="899"/>
    </row>
    <row r="22" spans="1:6" s="382" customFormat="1" ht="12.75">
      <c r="A22" s="629"/>
      <c r="B22" s="524" t="s">
        <v>279</v>
      </c>
      <c r="C22" s="524"/>
      <c r="D22" s="525"/>
      <c r="E22" s="972"/>
      <c r="F22" s="909">
        <f>SUM(F6:F21)</f>
        <v>0</v>
      </c>
    </row>
    <row r="23" spans="1:6" s="382" customFormat="1" ht="12.75">
      <c r="A23" s="526"/>
      <c r="B23" s="469"/>
      <c r="C23" s="458"/>
      <c r="D23" s="527"/>
      <c r="E23" s="898"/>
      <c r="F23" s="898"/>
    </row>
    <row r="24" spans="2:6" s="528" customFormat="1" ht="10.5" customHeight="1">
      <c r="B24" s="529"/>
      <c r="E24" s="1037"/>
      <c r="F24" s="914"/>
    </row>
    <row r="25" spans="1:7" s="534" customFormat="1" ht="12.75">
      <c r="A25" s="474"/>
      <c r="B25" s="759" t="s">
        <v>449</v>
      </c>
      <c r="C25" s="760"/>
      <c r="D25" s="760"/>
      <c r="E25" s="760"/>
      <c r="F25" s="910"/>
      <c r="G25" s="532"/>
    </row>
    <row r="26" spans="1:7" s="382" customFormat="1" ht="12.75">
      <c r="A26" s="560"/>
      <c r="B26" s="561"/>
      <c r="C26" s="561"/>
      <c r="D26" s="562"/>
      <c r="E26" s="1038"/>
      <c r="F26" s="910"/>
      <c r="G26" s="533"/>
    </row>
    <row r="27" spans="1:6" s="11" customFormat="1" ht="12.75">
      <c r="A27" s="271" t="s">
        <v>2</v>
      </c>
      <c r="B27" s="662" t="s">
        <v>25</v>
      </c>
      <c r="C27" s="662"/>
      <c r="D27" s="308"/>
      <c r="E27" s="968"/>
      <c r="F27" s="971">
        <f>'sanitarni cvor-muski_2017'!G56</f>
        <v>0</v>
      </c>
    </row>
    <row r="28" spans="1:6" s="11" customFormat="1" ht="6.75" customHeight="1">
      <c r="A28" s="271"/>
      <c r="B28" s="662"/>
      <c r="C28" s="662"/>
      <c r="D28" s="308"/>
      <c r="E28" s="970"/>
      <c r="F28" s="907"/>
    </row>
    <row r="29" spans="1:6" s="11" customFormat="1" ht="12.75">
      <c r="A29" s="271" t="s">
        <v>3</v>
      </c>
      <c r="B29" s="663" t="str">
        <f>'sanitarni cvor-muski_2017'!B58</f>
        <v>ZIDARSKI  RADOVI</v>
      </c>
      <c r="C29" s="662"/>
      <c r="D29" s="308"/>
      <c r="E29" s="968"/>
      <c r="F29" s="971">
        <f>'sanitarni cvor-muski_2017'!G82</f>
        <v>0</v>
      </c>
    </row>
    <row r="30" spans="1:6" s="11" customFormat="1" ht="8.25" customHeight="1">
      <c r="A30" s="271"/>
      <c r="B30" s="662"/>
      <c r="C30" s="662"/>
      <c r="D30" s="308"/>
      <c r="E30" s="970"/>
      <c r="F30" s="907"/>
    </row>
    <row r="31" spans="1:6" s="11" customFormat="1" ht="12.75">
      <c r="A31" s="271" t="s">
        <v>8</v>
      </c>
      <c r="B31" s="612" t="str">
        <f>'sanitarni cvor-muski_2017'!B84</f>
        <v> IZOLATERSKI RADOVI</v>
      </c>
      <c r="C31" s="662"/>
      <c r="D31" s="308"/>
      <c r="E31" s="968"/>
      <c r="F31" s="971">
        <f>'sanitarni cvor-muski_2017'!G90</f>
        <v>0</v>
      </c>
    </row>
    <row r="32" spans="1:6" s="11" customFormat="1" ht="6" customHeight="1">
      <c r="A32" s="271"/>
      <c r="B32" s="662"/>
      <c r="C32" s="662"/>
      <c r="D32" s="308"/>
      <c r="E32" s="970"/>
      <c r="F32" s="907"/>
    </row>
    <row r="33" spans="1:6" s="11" customFormat="1" ht="12.75">
      <c r="A33" s="271" t="s">
        <v>16</v>
      </c>
      <c r="B33" s="761" t="str">
        <f>'sanitarni cvor-muski_2017'!B92</f>
        <v>VODOVOD, KANALIZACIJA I SANITARNA OPREMA</v>
      </c>
      <c r="C33" s="762"/>
      <c r="D33" s="763"/>
      <c r="E33" s="968"/>
      <c r="F33" s="971">
        <f>'sanitarni cvor-muski_2017'!G186</f>
        <v>0</v>
      </c>
    </row>
    <row r="34" spans="1:6" s="11" customFormat="1" ht="4.5" customHeight="1">
      <c r="A34" s="271"/>
      <c r="B34" s="662"/>
      <c r="C34" s="662"/>
      <c r="D34" s="308"/>
      <c r="E34" s="970"/>
      <c r="F34" s="907"/>
    </row>
    <row r="35" spans="1:9" s="11" customFormat="1" ht="12.75">
      <c r="A35" s="271" t="s">
        <v>19</v>
      </c>
      <c r="B35" s="761" t="str">
        <f>'sanitarni cvor-muski_2017'!B188</f>
        <v>STOLARSKI I PVC RADOVI</v>
      </c>
      <c r="C35" s="762"/>
      <c r="D35" s="763"/>
      <c r="E35" s="968"/>
      <c r="F35" s="971">
        <f>'sanitarni cvor-muski_2017'!G197</f>
        <v>0</v>
      </c>
      <c r="H35" s="88"/>
      <c r="I35" s="88"/>
    </row>
    <row r="36" spans="1:6" s="11" customFormat="1" ht="6.75" customHeight="1">
      <c r="A36" s="271"/>
      <c r="B36" s="662"/>
      <c r="C36" s="662"/>
      <c r="D36" s="308"/>
      <c r="E36" s="970"/>
      <c r="F36" s="907"/>
    </row>
    <row r="37" spans="1:6" s="2" customFormat="1" ht="12.75">
      <c r="A37" s="271" t="s">
        <v>22</v>
      </c>
      <c r="B37" s="761" t="str">
        <f>'sanitarni cvor-muski_2017'!B199</f>
        <v>KERAMIČARSKI  RADOVI</v>
      </c>
      <c r="C37" s="762"/>
      <c r="D37" s="763"/>
      <c r="E37" s="968"/>
      <c r="F37" s="971">
        <f>'sanitarni cvor-muski_2017'!G209</f>
        <v>0</v>
      </c>
    </row>
    <row r="38" spans="1:6" s="2" customFormat="1" ht="8.25" customHeight="1">
      <c r="A38" s="271"/>
      <c r="B38" s="662"/>
      <c r="C38" s="662"/>
      <c r="D38" s="308"/>
      <c r="E38" s="970"/>
      <c r="F38" s="907"/>
    </row>
    <row r="39" spans="1:6" s="2" customFormat="1" ht="12.75">
      <c r="A39" s="271" t="s">
        <v>72</v>
      </c>
      <c r="B39" s="45" t="str">
        <f>'sanitarni cvor-muski_2017'!B211</f>
        <v>BOJADISARSKI I LIČILAČKI RADOVI</v>
      </c>
      <c r="C39" s="45"/>
      <c r="D39" s="56"/>
      <c r="E39" s="971"/>
      <c r="F39" s="971">
        <f>'sanitarni cvor-muski_2017'!G223</f>
        <v>0</v>
      </c>
    </row>
    <row r="40" spans="1:6" s="82" customFormat="1" ht="6.75" customHeight="1">
      <c r="A40" s="271"/>
      <c r="B40" s="45"/>
      <c r="C40" s="45"/>
      <c r="D40" s="56"/>
      <c r="E40" s="907"/>
      <c r="F40" s="907"/>
    </row>
    <row r="41" spans="1:6" s="82" customFormat="1" ht="12.75">
      <c r="A41" s="271" t="s">
        <v>77</v>
      </c>
      <c r="B41" s="662" t="str">
        <f>'sanitarni cvor-muski_2017'!B225</f>
        <v>ELEKTRO  RADOVI</v>
      </c>
      <c r="C41" s="662"/>
      <c r="D41" s="308"/>
      <c r="E41" s="968"/>
      <c r="F41" s="971">
        <f>'sanitarni cvor-muski_2017'!G246</f>
        <v>0</v>
      </c>
    </row>
    <row r="42" spans="1:6" s="82" customFormat="1" ht="6.75" customHeight="1">
      <c r="A42" s="271"/>
      <c r="B42" s="662"/>
      <c r="C42" s="662"/>
      <c r="D42" s="308"/>
      <c r="E42" s="970"/>
      <c r="F42" s="907"/>
    </row>
    <row r="43" spans="1:6" s="83" customFormat="1" ht="12.75">
      <c r="A43" s="271" t="s">
        <v>198</v>
      </c>
      <c r="B43" s="662" t="str">
        <f>'sanitarni cvor-muski_2017'!B248</f>
        <v>OSTALI RADOVI</v>
      </c>
      <c r="C43" s="662"/>
      <c r="D43" s="308"/>
      <c r="E43" s="970"/>
      <c r="F43" s="907">
        <f>'sanitarni cvor-muski_2017'!G265</f>
        <v>0</v>
      </c>
    </row>
    <row r="44" spans="1:6" s="82" customFormat="1" ht="8.25" customHeight="1">
      <c r="A44" s="270"/>
      <c r="B44" s="307"/>
      <c r="C44" s="307"/>
      <c r="D44" s="308"/>
      <c r="E44" s="902"/>
      <c r="F44" s="950"/>
    </row>
    <row r="45" spans="1:6" s="382" customFormat="1" ht="12.75">
      <c r="A45" s="629"/>
      <c r="B45" s="524" t="s">
        <v>279</v>
      </c>
      <c r="C45" s="524"/>
      <c r="D45" s="525"/>
      <c r="E45" s="972"/>
      <c r="F45" s="909">
        <f>SUM(F26:F44)</f>
        <v>0</v>
      </c>
    </row>
    <row r="46" spans="1:7" s="82" customFormat="1" ht="12.75">
      <c r="A46" s="270"/>
      <c r="B46" s="318"/>
      <c r="C46" s="318"/>
      <c r="D46" s="319"/>
      <c r="E46" s="1039"/>
      <c r="F46" s="902"/>
      <c r="G46" s="332"/>
    </row>
    <row r="47" spans="1:7" s="382" customFormat="1" ht="10.5" customHeight="1">
      <c r="A47" s="560"/>
      <c r="B47" s="561"/>
      <c r="C47" s="561"/>
      <c r="D47" s="562"/>
      <c r="E47" s="1038"/>
      <c r="F47" s="910"/>
      <c r="G47" s="533"/>
    </row>
    <row r="48" spans="1:7" s="534" customFormat="1" ht="12.75">
      <c r="A48" s="474"/>
      <c r="B48" s="759" t="s">
        <v>296</v>
      </c>
      <c r="C48" s="760"/>
      <c r="D48" s="760"/>
      <c r="E48" s="760"/>
      <c r="F48" s="910"/>
      <c r="G48" s="532"/>
    </row>
    <row r="49" spans="1:7" s="382" customFormat="1" ht="9.75" customHeight="1">
      <c r="A49" s="560"/>
      <c r="B49" s="561"/>
      <c r="C49" s="561"/>
      <c r="D49" s="562"/>
      <c r="E49" s="1038"/>
      <c r="F49" s="910"/>
      <c r="G49" s="533"/>
    </row>
    <row r="50" spans="1:6" s="11" customFormat="1" ht="12.75">
      <c r="A50" s="221" t="s">
        <v>2</v>
      </c>
      <c r="B50" s="662" t="str">
        <f>'sanitarni cvor-zenski_2017'!B8</f>
        <v>RUŠENJA I DEMONTAŽE</v>
      </c>
      <c r="C50" s="662"/>
      <c r="D50" s="308"/>
      <c r="E50" s="968"/>
      <c r="F50" s="971">
        <f>'sanitarni cvor-zenski_2017'!G52</f>
        <v>0</v>
      </c>
    </row>
    <row r="51" spans="1:6" s="11" customFormat="1" ht="6" customHeight="1">
      <c r="A51" s="221"/>
      <c r="B51" s="662"/>
      <c r="C51" s="662"/>
      <c r="D51" s="308"/>
      <c r="E51" s="970"/>
      <c r="F51" s="907"/>
    </row>
    <row r="52" spans="1:6" s="11" customFormat="1" ht="12.75">
      <c r="A52" s="221" t="s">
        <v>3</v>
      </c>
      <c r="B52" s="663" t="str">
        <f>'sanitarni cvor-zenski_2017'!B54</f>
        <v>ZIDARSKI  RADOVI</v>
      </c>
      <c r="C52" s="662"/>
      <c r="D52" s="308"/>
      <c r="E52" s="968"/>
      <c r="F52" s="971">
        <f>'sanitarni cvor-zenski_2017'!G78</f>
        <v>0</v>
      </c>
    </row>
    <row r="53" spans="1:6" s="11" customFormat="1" ht="5.25" customHeight="1">
      <c r="A53" s="221"/>
      <c r="B53" s="662"/>
      <c r="C53" s="662"/>
      <c r="D53" s="308"/>
      <c r="E53" s="970"/>
      <c r="F53" s="907"/>
    </row>
    <row r="54" spans="1:6" s="11" customFormat="1" ht="12.75">
      <c r="A54" s="221" t="s">
        <v>8</v>
      </c>
      <c r="B54" s="612" t="str">
        <f>'sanitarni cvor-zenski_2017'!B80</f>
        <v> IZOLATERSKI RADOVI</v>
      </c>
      <c r="C54" s="662"/>
      <c r="D54" s="308"/>
      <c r="E54" s="968"/>
      <c r="F54" s="971">
        <f>'sanitarni cvor-zenski_2017'!G85</f>
        <v>0</v>
      </c>
    </row>
    <row r="55" spans="1:6" s="11" customFormat="1" ht="6" customHeight="1">
      <c r="A55" s="221"/>
      <c r="B55" s="662"/>
      <c r="C55" s="662"/>
      <c r="D55" s="308"/>
      <c r="E55" s="970"/>
      <c r="F55" s="907"/>
    </row>
    <row r="56" spans="1:6" s="11" customFormat="1" ht="12.75">
      <c r="A56" s="221" t="s">
        <v>16</v>
      </c>
      <c r="B56" s="761" t="str">
        <f>'sanitarni cvor-zenski_2017'!B87</f>
        <v>VODOVOD, KANALIZACIJA I SANITARNA OPREMA</v>
      </c>
      <c r="C56" s="762"/>
      <c r="D56" s="763"/>
      <c r="E56" s="968"/>
      <c r="F56" s="971">
        <f>'sanitarni cvor-zenski_2017'!G172</f>
        <v>0</v>
      </c>
    </row>
    <row r="57" spans="1:6" s="11" customFormat="1" ht="6.75" customHeight="1">
      <c r="A57" s="221"/>
      <c r="B57" s="662"/>
      <c r="C57" s="662"/>
      <c r="D57" s="308"/>
      <c r="E57" s="970"/>
      <c r="F57" s="907"/>
    </row>
    <row r="58" spans="1:9" s="11" customFormat="1" ht="12.75">
      <c r="A58" s="221" t="s">
        <v>19</v>
      </c>
      <c r="B58" s="761" t="str">
        <f>'sanitarni cvor-zenski_2017'!B174</f>
        <v>STOLARSKI I PVC RADOVI</v>
      </c>
      <c r="C58" s="762"/>
      <c r="D58" s="763"/>
      <c r="E58" s="968"/>
      <c r="F58" s="971">
        <f>'sanitarni cvor-zenski_2017'!G183</f>
        <v>0</v>
      </c>
      <c r="H58" s="88"/>
      <c r="I58" s="88"/>
    </row>
    <row r="59" spans="1:6" s="11" customFormat="1" ht="4.5" customHeight="1">
      <c r="A59" s="221"/>
      <c r="B59" s="662"/>
      <c r="C59" s="662"/>
      <c r="D59" s="308"/>
      <c r="E59" s="970"/>
      <c r="F59" s="907"/>
    </row>
    <row r="60" spans="1:6" s="2" customFormat="1" ht="12.75">
      <c r="A60" s="221" t="s">
        <v>22</v>
      </c>
      <c r="B60" s="761" t="str">
        <f>'sanitarni cvor-zenski_2017'!B185</f>
        <v>KERAMIČARSKI  RADOVI</v>
      </c>
      <c r="C60" s="762"/>
      <c r="D60" s="763"/>
      <c r="E60" s="968"/>
      <c r="F60" s="971">
        <f>'sanitarni cvor-zenski_2017'!G198</f>
        <v>0</v>
      </c>
    </row>
    <row r="61" spans="1:6" s="2" customFormat="1" ht="4.5" customHeight="1">
      <c r="A61" s="221"/>
      <c r="B61" s="662"/>
      <c r="C61" s="662"/>
      <c r="D61" s="308"/>
      <c r="E61" s="970"/>
      <c r="F61" s="907"/>
    </row>
    <row r="62" spans="1:6" s="2" customFormat="1" ht="12.75">
      <c r="A62" s="221" t="s">
        <v>72</v>
      </c>
      <c r="B62" s="45" t="str">
        <f>'sanitarni cvor-zenski_2017'!B200</f>
        <v>BOJADISARSKI I LIČILAČKI RADOVI</v>
      </c>
      <c r="C62" s="45"/>
      <c r="D62" s="56"/>
      <c r="E62" s="971"/>
      <c r="F62" s="971">
        <f>'sanitarni cvor-zenski_2017'!G212</f>
        <v>0</v>
      </c>
    </row>
    <row r="63" spans="1:6" s="82" customFormat="1" ht="4.5" customHeight="1">
      <c r="A63" s="221"/>
      <c r="B63" s="45"/>
      <c r="C63" s="45"/>
      <c r="D63" s="56"/>
      <c r="E63" s="907"/>
      <c r="F63" s="907"/>
    </row>
    <row r="64" spans="1:6" s="82" customFormat="1" ht="12.75">
      <c r="A64" s="221" t="s">
        <v>77</v>
      </c>
      <c r="B64" s="662" t="str">
        <f>'sanitarni cvor-zenski_2017'!B214</f>
        <v>ELEKTRO  RADOVI</v>
      </c>
      <c r="C64" s="662"/>
      <c r="D64" s="308"/>
      <c r="E64" s="968"/>
      <c r="F64" s="971">
        <f>'sanitarni cvor-zenski_2017'!G230</f>
        <v>0</v>
      </c>
    </row>
    <row r="65" spans="1:6" s="82" customFormat="1" ht="5.25" customHeight="1">
      <c r="A65" s="221"/>
      <c r="B65" s="662"/>
      <c r="C65" s="662"/>
      <c r="D65" s="308"/>
      <c r="E65" s="970"/>
      <c r="F65" s="907"/>
    </row>
    <row r="66" spans="1:6" s="82" customFormat="1" ht="12" customHeight="1">
      <c r="A66" s="221" t="s">
        <v>198</v>
      </c>
      <c r="B66" s="662" t="str">
        <f>'sanitarni cvor-zenski_2017'!B232</f>
        <v>OSTALI RADOVI</v>
      </c>
      <c r="C66" s="662"/>
      <c r="D66" s="308"/>
      <c r="E66" s="968"/>
      <c r="F66" s="971">
        <f>'sanitarni cvor-zenski_2017'!G249</f>
        <v>0</v>
      </c>
    </row>
    <row r="67" spans="1:6" s="82" customFormat="1" ht="8.25" customHeight="1">
      <c r="A67" s="248"/>
      <c r="B67" s="307"/>
      <c r="C67" s="307"/>
      <c r="D67" s="308"/>
      <c r="E67" s="902"/>
      <c r="F67" s="950"/>
    </row>
    <row r="68" spans="1:6" s="82" customFormat="1" ht="12.75">
      <c r="A68" s="655"/>
      <c r="B68" s="524" t="s">
        <v>279</v>
      </c>
      <c r="C68" s="322"/>
      <c r="D68" s="323"/>
      <c r="E68" s="980"/>
      <c r="F68" s="959">
        <f>SUM(F50:F66)</f>
        <v>0</v>
      </c>
    </row>
    <row r="69" spans="1:7" s="82" customFormat="1" ht="12.75">
      <c r="A69" s="55"/>
      <c r="B69" s="324"/>
      <c r="C69" s="324"/>
      <c r="D69" s="269"/>
      <c r="E69" s="1039"/>
      <c r="F69" s="902"/>
      <c r="G69" s="333"/>
    </row>
    <row r="70" ht="12.75"/>
    <row r="71" spans="1:7" s="534" customFormat="1" ht="12.75" customHeight="1">
      <c r="A71" s="474" t="s">
        <v>16</v>
      </c>
      <c r="B71" s="759" t="s">
        <v>309</v>
      </c>
      <c r="C71" s="759"/>
      <c r="D71" s="759"/>
      <c r="E71" s="759"/>
      <c r="F71" s="910"/>
      <c r="G71" s="532"/>
    </row>
    <row r="72" spans="1:7" s="382" customFormat="1" ht="12.75">
      <c r="A72" s="560"/>
      <c r="B72" s="561"/>
      <c r="C72" s="561"/>
      <c r="D72" s="562"/>
      <c r="E72" s="1038"/>
      <c r="F72" s="910"/>
      <c r="G72" s="533"/>
    </row>
    <row r="73" spans="1:6" s="82" customFormat="1" ht="12.75">
      <c r="A73" s="45" t="s">
        <v>2</v>
      </c>
      <c r="B73" s="45" t="s">
        <v>25</v>
      </c>
      <c r="C73" s="45"/>
      <c r="D73" s="45"/>
      <c r="E73" s="968"/>
      <c r="F73" s="971">
        <f>'Wc za invalide'!G43</f>
        <v>0</v>
      </c>
    </row>
    <row r="74" spans="1:6" s="82" customFormat="1" ht="3.75" customHeight="1">
      <c r="A74" s="45"/>
      <c r="B74" s="45"/>
      <c r="C74" s="45"/>
      <c r="D74" s="45"/>
      <c r="E74" s="970"/>
      <c r="F74" s="907"/>
    </row>
    <row r="75" spans="1:6" s="82" customFormat="1" ht="12.75">
      <c r="A75" s="45" t="s">
        <v>3</v>
      </c>
      <c r="B75" s="45" t="str">
        <f>'Wc za invalide'!B45</f>
        <v>ZIDARSKI  RADOVI</v>
      </c>
      <c r="C75" s="45"/>
      <c r="D75" s="45"/>
      <c r="E75" s="968"/>
      <c r="F75" s="971">
        <f>'Wc za invalide'!G75</f>
        <v>0</v>
      </c>
    </row>
    <row r="76" spans="1:6" s="82" customFormat="1" ht="6" customHeight="1">
      <c r="A76" s="45"/>
      <c r="B76" s="45"/>
      <c r="C76" s="45"/>
      <c r="D76" s="45"/>
      <c r="E76" s="970"/>
      <c r="F76" s="907"/>
    </row>
    <row r="77" spans="1:6" s="82" customFormat="1" ht="12.75">
      <c r="A77" s="45" t="s">
        <v>8</v>
      </c>
      <c r="B77" s="45" t="str">
        <f>'Wc za invalide'!B77</f>
        <v> IZOLATERSKI RADOVI</v>
      </c>
      <c r="C77" s="45"/>
      <c r="D77" s="45"/>
      <c r="E77" s="968"/>
      <c r="F77" s="971">
        <f>'Wc za invalide'!G91</f>
        <v>0</v>
      </c>
    </row>
    <row r="78" spans="1:6" s="82" customFormat="1" ht="3.75" customHeight="1">
      <c r="A78" s="45"/>
      <c r="B78" s="45"/>
      <c r="C78" s="45"/>
      <c r="D78" s="45"/>
      <c r="E78" s="970"/>
      <c r="F78" s="907"/>
    </row>
    <row r="79" spans="1:6" s="82" customFormat="1" ht="12.75">
      <c r="A79" s="45" t="s">
        <v>16</v>
      </c>
      <c r="B79" s="45" t="s">
        <v>234</v>
      </c>
      <c r="C79" s="45"/>
      <c r="D79" s="45"/>
      <c r="E79" s="968"/>
      <c r="F79" s="971">
        <f>'Wc za invalide'!G103</f>
        <v>0</v>
      </c>
    </row>
    <row r="80" spans="1:6" s="82" customFormat="1" ht="6" customHeight="1">
      <c r="A80" s="45"/>
      <c r="B80" s="45"/>
      <c r="C80" s="45"/>
      <c r="D80" s="45"/>
      <c r="E80" s="970"/>
      <c r="F80" s="907"/>
    </row>
    <row r="81" spans="1:6" s="82" customFormat="1" ht="12.75" customHeight="1">
      <c r="A81" s="45" t="s">
        <v>19</v>
      </c>
      <c r="B81" s="45" t="str">
        <f>'Wc za invalide'!B105</f>
        <v>VODOVOD, KANALIZACIJA I SANITARNA OPREMA</v>
      </c>
      <c r="C81" s="45"/>
      <c r="D81" s="45"/>
      <c r="E81" s="968"/>
      <c r="F81" s="971">
        <f>'Wc za invalide'!G194</f>
        <v>0</v>
      </c>
    </row>
    <row r="82" spans="1:6" s="82" customFormat="1" ht="4.5" customHeight="1">
      <c r="A82" s="45"/>
      <c r="B82" s="45"/>
      <c r="C82" s="45"/>
      <c r="D82" s="45"/>
      <c r="E82" s="970"/>
      <c r="F82" s="907"/>
    </row>
    <row r="83" spans="1:6" s="82" customFormat="1" ht="12.75">
      <c r="A83" s="45" t="s">
        <v>22</v>
      </c>
      <c r="B83" s="45" t="str">
        <f>'Wc za invalide'!B196</f>
        <v>STOLARSKI RADOVI</v>
      </c>
      <c r="C83" s="45"/>
      <c r="D83" s="45"/>
      <c r="E83" s="968"/>
      <c r="F83" s="971">
        <f>'Wc za invalide'!G203</f>
        <v>0</v>
      </c>
    </row>
    <row r="84" spans="1:6" s="82" customFormat="1" ht="6" customHeight="1">
      <c r="A84" s="45"/>
      <c r="B84" s="45"/>
      <c r="C84" s="45"/>
      <c r="D84" s="45"/>
      <c r="E84" s="970"/>
      <c r="F84" s="907"/>
    </row>
    <row r="85" spans="1:6" s="82" customFormat="1" ht="12.75">
      <c r="A85" s="45" t="s">
        <v>72</v>
      </c>
      <c r="B85" s="45" t="str">
        <f>'Wc za invalide'!B205</f>
        <v>KERAMIČARSKI  RADOVI</v>
      </c>
      <c r="C85" s="45"/>
      <c r="D85" s="45"/>
      <c r="E85" s="971"/>
      <c r="F85" s="971">
        <f>'Wc za invalide'!G218</f>
        <v>0</v>
      </c>
    </row>
    <row r="86" spans="1:6" s="82" customFormat="1" ht="3.75" customHeight="1">
      <c r="A86" s="45"/>
      <c r="B86" s="45"/>
      <c r="C86" s="45"/>
      <c r="D86" s="45"/>
      <c r="E86" s="907"/>
      <c r="F86" s="907"/>
    </row>
    <row r="87" spans="1:6" s="82" customFormat="1" ht="12.75">
      <c r="A87" s="45" t="s">
        <v>77</v>
      </c>
      <c r="B87" s="45" t="str">
        <f>'Wc za invalide'!B220</f>
        <v>BOJADISARSKI I LIČILAČKI RADOVI</v>
      </c>
      <c r="C87" s="45"/>
      <c r="D87" s="45"/>
      <c r="E87" s="968"/>
      <c r="F87" s="971">
        <f>'Wc za invalide'!G235</f>
        <v>0</v>
      </c>
    </row>
    <row r="88" spans="1:6" s="82" customFormat="1" ht="6.75" customHeight="1">
      <c r="A88" s="45"/>
      <c r="B88" s="45"/>
      <c r="C88" s="45"/>
      <c r="D88" s="45"/>
      <c r="E88" s="970"/>
      <c r="F88" s="907"/>
    </row>
    <row r="89" spans="1:6" s="82" customFormat="1" ht="12.75">
      <c r="A89" s="45" t="s">
        <v>198</v>
      </c>
      <c r="B89" s="45" t="str">
        <f>'Wc za invalide'!B237</f>
        <v>ELEKTRO  RADOVI</v>
      </c>
      <c r="C89" s="45"/>
      <c r="D89" s="45"/>
      <c r="E89" s="968"/>
      <c r="F89" s="971">
        <f>'Wc za invalide'!G269</f>
        <v>0</v>
      </c>
    </row>
    <row r="90" spans="1:6" s="82" customFormat="1" ht="6" customHeight="1">
      <c r="A90" s="45"/>
      <c r="B90" s="45"/>
      <c r="C90" s="45"/>
      <c r="D90" s="45"/>
      <c r="E90" s="970"/>
      <c r="F90" s="907"/>
    </row>
    <row r="91" spans="1:6" s="82" customFormat="1" ht="12.75">
      <c r="A91" s="45" t="s">
        <v>207</v>
      </c>
      <c r="B91" s="45" t="str">
        <f>'Wc za invalide'!B271</f>
        <v>CENTRALNO GRIJANJE</v>
      </c>
      <c r="C91" s="45"/>
      <c r="D91" s="45"/>
      <c r="E91" s="968"/>
      <c r="F91" s="971">
        <f>'Wc za invalide'!G313</f>
        <v>0</v>
      </c>
    </row>
    <row r="92" spans="1:6" s="82" customFormat="1" ht="6.75" customHeight="1">
      <c r="A92" s="248"/>
      <c r="B92" s="318"/>
      <c r="C92" s="318"/>
      <c r="D92" s="319"/>
      <c r="E92" s="902"/>
      <c r="F92" s="950"/>
    </row>
    <row r="93" spans="1:8" s="82" customFormat="1" ht="12.75">
      <c r="A93" s="655"/>
      <c r="B93" s="524" t="s">
        <v>279</v>
      </c>
      <c r="C93" s="322"/>
      <c r="D93" s="323"/>
      <c r="E93" s="980"/>
      <c r="F93" s="959">
        <f>SUM(F73:F91)</f>
        <v>0</v>
      </c>
      <c r="H93" s="376"/>
    </row>
    <row r="94" spans="1:6" s="396" customFormat="1" ht="12.75">
      <c r="A94" s="482"/>
      <c r="B94" s="563"/>
      <c r="C94" s="564"/>
      <c r="D94" s="483"/>
      <c r="E94" s="898"/>
      <c r="F94" s="897"/>
    </row>
    <row r="95" spans="1:6" s="396" customFormat="1" ht="12.75">
      <c r="A95" s="482"/>
      <c r="B95" s="563"/>
      <c r="C95" s="564"/>
      <c r="D95" s="483"/>
      <c r="E95" s="898"/>
      <c r="F95" s="897"/>
    </row>
    <row r="96" spans="1:6" s="382" customFormat="1" ht="12.75">
      <c r="A96" s="474"/>
      <c r="B96" s="559" t="s">
        <v>297</v>
      </c>
      <c r="C96" s="515"/>
      <c r="D96" s="516"/>
      <c r="E96" s="910"/>
      <c r="F96" s="910"/>
    </row>
    <row r="97" spans="1:6" s="382" customFormat="1" ht="12.75">
      <c r="A97" s="513"/>
      <c r="B97" s="517"/>
      <c r="C97" s="518"/>
      <c r="D97" s="518"/>
      <c r="E97" s="910"/>
      <c r="F97" s="911"/>
    </row>
    <row r="98" spans="1:6" s="11" customFormat="1" ht="12.75">
      <c r="A98" s="221" t="s">
        <v>2</v>
      </c>
      <c r="B98" s="662" t="s">
        <v>25</v>
      </c>
      <c r="C98" s="662"/>
      <c r="D98" s="308"/>
      <c r="E98" s="968"/>
      <c r="F98" s="971">
        <f>'temaljna kanalizacija'!G19</f>
        <v>0</v>
      </c>
    </row>
    <row r="99" spans="1:6" s="11" customFormat="1" ht="6" customHeight="1">
      <c r="A99" s="221"/>
      <c r="B99" s="662"/>
      <c r="C99" s="662"/>
      <c r="D99" s="308"/>
      <c r="E99" s="970"/>
      <c r="F99" s="907"/>
    </row>
    <row r="100" spans="1:6" s="11" customFormat="1" ht="12.75">
      <c r="A100" s="221" t="s">
        <v>3</v>
      </c>
      <c r="B100" s="663" t="s">
        <v>125</v>
      </c>
      <c r="C100" s="662"/>
      <c r="D100" s="308"/>
      <c r="E100" s="968"/>
      <c r="F100" s="971">
        <f>'temaljna kanalizacija'!G41</f>
        <v>0</v>
      </c>
    </row>
    <row r="101" spans="1:6" s="11" customFormat="1" ht="5.25" customHeight="1">
      <c r="A101" s="221"/>
      <c r="B101" s="662"/>
      <c r="C101" s="662"/>
      <c r="D101" s="308"/>
      <c r="E101" s="970"/>
      <c r="F101" s="907"/>
    </row>
    <row r="102" spans="1:6" s="11" customFormat="1" ht="12.75">
      <c r="A102" s="221" t="s">
        <v>8</v>
      </c>
      <c r="B102" s="761" t="str">
        <f>'temaljna kanalizacija'!B43</f>
        <v>BETONSKI I ARMIRANOBETONSKI  RADOVI</v>
      </c>
      <c r="C102" s="762"/>
      <c r="D102" s="763"/>
      <c r="E102" s="1030"/>
      <c r="F102" s="1040">
        <f>'temaljna kanalizacija'!G54</f>
        <v>0</v>
      </c>
    </row>
    <row r="103" spans="1:6" s="11" customFormat="1" ht="5.25" customHeight="1">
      <c r="A103" s="221"/>
      <c r="B103" s="662"/>
      <c r="C103" s="662"/>
      <c r="D103" s="308"/>
      <c r="E103" s="894"/>
      <c r="F103" s="1041"/>
    </row>
    <row r="104" spans="1:9" s="11" customFormat="1" ht="12.75">
      <c r="A104" s="221" t="s">
        <v>16</v>
      </c>
      <c r="B104" s="761" t="str">
        <f>'temaljna kanalizacija'!B56</f>
        <v>KANALIZACIJA</v>
      </c>
      <c r="C104" s="762"/>
      <c r="D104" s="763"/>
      <c r="E104" s="968"/>
      <c r="F104" s="971">
        <f>'temaljna kanalizacija'!G77</f>
        <v>0</v>
      </c>
      <c r="H104" s="88"/>
      <c r="I104" s="88"/>
    </row>
    <row r="105" spans="1:6" s="11" customFormat="1" ht="8.25" customHeight="1">
      <c r="A105" s="221"/>
      <c r="B105" s="662"/>
      <c r="C105" s="662"/>
      <c r="D105" s="308"/>
      <c r="E105" s="970"/>
      <c r="F105" s="907"/>
    </row>
    <row r="106" spans="1:6" s="82" customFormat="1" ht="12.75">
      <c r="A106" s="664" t="s">
        <v>19</v>
      </c>
      <c r="B106" s="665" t="str">
        <f>'temaljna kanalizacija'!B80</f>
        <v>OSTALI RADOVI</v>
      </c>
      <c r="C106" s="665"/>
      <c r="D106" s="315"/>
      <c r="E106" s="968"/>
      <c r="F106" s="971">
        <f>'temaljna kanalizacija'!G88</f>
        <v>0</v>
      </c>
    </row>
    <row r="107" spans="1:6" s="82" customFormat="1" ht="8.25" customHeight="1">
      <c r="A107" s="317"/>
      <c r="B107" s="307"/>
      <c r="C107" s="307"/>
      <c r="D107" s="308"/>
      <c r="E107" s="902"/>
      <c r="F107" s="950"/>
    </row>
    <row r="108" spans="1:6" s="82" customFormat="1" ht="12.75">
      <c r="A108" s="320"/>
      <c r="B108" s="524" t="s">
        <v>279</v>
      </c>
      <c r="C108" s="322"/>
      <c r="D108" s="323"/>
      <c r="E108" s="980"/>
      <c r="F108" s="959">
        <f>SUM(F98:F106)</f>
        <v>0</v>
      </c>
    </row>
    <row r="109" spans="1:6" s="82" customFormat="1" ht="12.75">
      <c r="A109" s="268"/>
      <c r="B109" s="563"/>
      <c r="C109" s="324"/>
      <c r="D109" s="269"/>
      <c r="E109" s="902"/>
      <c r="F109" s="957"/>
    </row>
    <row r="110" spans="1:6" s="382" customFormat="1" ht="13.5" customHeight="1">
      <c r="A110" s="482"/>
      <c r="B110" s="563"/>
      <c r="C110" s="483"/>
      <c r="D110" s="483"/>
      <c r="E110" s="898"/>
      <c r="F110" s="897"/>
    </row>
    <row r="111" spans="1:6" s="382" customFormat="1" ht="12.75">
      <c r="A111" s="474"/>
      <c r="B111" s="559" t="s">
        <v>387</v>
      </c>
      <c r="C111" s="515"/>
      <c r="D111" s="516"/>
      <c r="E111" s="910"/>
      <c r="F111" s="910"/>
    </row>
    <row r="112" spans="1:6" s="382" customFormat="1" ht="9" customHeight="1">
      <c r="A112" s="513"/>
      <c r="B112" s="517"/>
      <c r="C112" s="518"/>
      <c r="D112" s="518"/>
      <c r="E112" s="910"/>
      <c r="F112" s="911"/>
    </row>
    <row r="113" spans="1:6" s="382" customFormat="1" ht="12.75">
      <c r="A113" s="523"/>
      <c r="B113" s="524" t="s">
        <v>279</v>
      </c>
      <c r="C113" s="525"/>
      <c r="D113" s="525"/>
      <c r="E113" s="972"/>
      <c r="F113" s="909">
        <f>ispitivanja!G23</f>
        <v>0</v>
      </c>
    </row>
    <row r="114" spans="1:6" s="382" customFormat="1" ht="13.5" customHeight="1">
      <c r="A114" s="482"/>
      <c r="B114" s="563"/>
      <c r="C114" s="483"/>
      <c r="D114" s="483"/>
      <c r="E114" s="898"/>
      <c r="F114" s="897"/>
    </row>
    <row r="115" spans="1:6" s="382" customFormat="1" ht="13.5" customHeight="1">
      <c r="A115" s="482"/>
      <c r="B115" s="563"/>
      <c r="C115" s="483"/>
      <c r="D115" s="483"/>
      <c r="E115" s="898"/>
      <c r="F115" s="897"/>
    </row>
    <row r="116" spans="1:6" s="382" customFormat="1" ht="13.5" customHeight="1">
      <c r="A116" s="482"/>
      <c r="B116" s="563"/>
      <c r="C116" s="483"/>
      <c r="D116" s="483"/>
      <c r="E116" s="898"/>
      <c r="F116" s="897"/>
    </row>
    <row r="117" spans="1:6" s="382" customFormat="1" ht="13.5" customHeight="1">
      <c r="A117" s="482"/>
      <c r="B117" s="563" t="s">
        <v>511</v>
      </c>
      <c r="C117" s="483"/>
      <c r="D117" s="483"/>
      <c r="E117" s="898"/>
      <c r="F117" s="897"/>
    </row>
    <row r="118" spans="1:6" s="382" customFormat="1" ht="13.5" customHeight="1">
      <c r="A118" s="482"/>
      <c r="B118" s="563"/>
      <c r="C118" s="483"/>
      <c r="D118" s="483"/>
      <c r="E118" s="898"/>
      <c r="F118" s="897"/>
    </row>
    <row r="119" spans="1:6" s="382" customFormat="1" ht="12.75">
      <c r="A119" s="474" t="s">
        <v>2</v>
      </c>
      <c r="B119" s="759" t="s">
        <v>294</v>
      </c>
      <c r="C119" s="760"/>
      <c r="D119" s="760"/>
      <c r="E119" s="760"/>
      <c r="F119" s="1042">
        <f>F22</f>
        <v>0</v>
      </c>
    </row>
    <row r="120" spans="1:6" s="382" customFormat="1" ht="13.5" customHeight="1">
      <c r="A120" s="482"/>
      <c r="B120" s="563"/>
      <c r="C120" s="483"/>
      <c r="D120" s="483"/>
      <c r="E120" s="898"/>
      <c r="F120" s="897"/>
    </row>
    <row r="121" spans="1:6" s="382" customFormat="1" ht="12.75">
      <c r="A121" s="474" t="s">
        <v>3</v>
      </c>
      <c r="B121" s="759" t="s">
        <v>449</v>
      </c>
      <c r="C121" s="760"/>
      <c r="D121" s="760"/>
      <c r="E121" s="760"/>
      <c r="F121" s="1042">
        <f>F45</f>
        <v>0</v>
      </c>
    </row>
    <row r="122" spans="1:6" s="382" customFormat="1" ht="12.75">
      <c r="A122" s="474"/>
      <c r="B122" s="559"/>
      <c r="C122" s="594"/>
      <c r="D122" s="594"/>
      <c r="E122" s="1043"/>
      <c r="F122" s="1042"/>
    </row>
    <row r="123" spans="1:6" s="382" customFormat="1" ht="12.75">
      <c r="A123" s="474" t="s">
        <v>8</v>
      </c>
      <c r="B123" s="759" t="s">
        <v>450</v>
      </c>
      <c r="C123" s="760"/>
      <c r="D123" s="760"/>
      <c r="E123" s="760"/>
      <c r="F123" s="1042">
        <f>F68</f>
        <v>0</v>
      </c>
    </row>
    <row r="124" spans="1:6" s="382" customFormat="1" ht="13.5" customHeight="1">
      <c r="A124" s="482"/>
      <c r="B124" s="563"/>
      <c r="C124" s="483"/>
      <c r="D124" s="483"/>
      <c r="E124" s="898"/>
      <c r="F124" s="897"/>
    </row>
    <row r="125" spans="1:6" s="382" customFormat="1" ht="12.75">
      <c r="A125" s="474" t="s">
        <v>16</v>
      </c>
      <c r="B125" s="759" t="s">
        <v>309</v>
      </c>
      <c r="C125" s="759"/>
      <c r="D125" s="759"/>
      <c r="E125" s="759"/>
      <c r="F125" s="1042">
        <f>F93</f>
        <v>0</v>
      </c>
    </row>
    <row r="126" spans="1:6" s="382" customFormat="1" ht="13.5" customHeight="1">
      <c r="A126" s="482"/>
      <c r="B126" s="563"/>
      <c r="C126" s="483"/>
      <c r="D126" s="483"/>
      <c r="E126" s="898"/>
      <c r="F126" s="897"/>
    </row>
    <row r="127" spans="1:6" s="382" customFormat="1" ht="12.75">
      <c r="A127" s="474" t="s">
        <v>19</v>
      </c>
      <c r="B127" s="759" t="s">
        <v>297</v>
      </c>
      <c r="C127" s="759"/>
      <c r="D127" s="759"/>
      <c r="E127" s="759"/>
      <c r="F127" s="1042">
        <f>F108</f>
        <v>0</v>
      </c>
    </row>
    <row r="128" spans="1:6" s="382" customFormat="1" ht="13.5" customHeight="1">
      <c r="A128" s="482"/>
      <c r="B128" s="563"/>
      <c r="C128" s="483"/>
      <c r="D128" s="483"/>
      <c r="E128" s="898"/>
      <c r="F128" s="897"/>
    </row>
    <row r="129" spans="1:6" s="382" customFormat="1" ht="12.75">
      <c r="A129" s="474" t="s">
        <v>22</v>
      </c>
      <c r="B129" s="759" t="s">
        <v>387</v>
      </c>
      <c r="C129" s="759"/>
      <c r="D129" s="759"/>
      <c r="E129" s="759"/>
      <c r="F129" s="1042">
        <f>F113</f>
        <v>0</v>
      </c>
    </row>
    <row r="130" spans="1:6" s="382" customFormat="1" ht="13.5" customHeight="1">
      <c r="A130" s="667"/>
      <c r="B130" s="668"/>
      <c r="C130" s="669"/>
      <c r="D130" s="669"/>
      <c r="E130" s="1044"/>
      <c r="F130" s="1045"/>
    </row>
    <row r="131" spans="1:6" s="382" customFormat="1" ht="13.5" customHeight="1">
      <c r="A131" s="482"/>
      <c r="B131" s="563"/>
      <c r="C131" s="483"/>
      <c r="D131" s="483"/>
      <c r="E131" s="898"/>
      <c r="F131" s="897"/>
    </row>
    <row r="132" spans="1:6" s="82" customFormat="1" ht="12.75">
      <c r="A132" s="320"/>
      <c r="B132" s="321" t="s">
        <v>224</v>
      </c>
      <c r="C132" s="322"/>
      <c r="D132" s="323"/>
      <c r="E132" s="1046"/>
      <c r="F132" s="959">
        <f>SUM(F119:F129)</f>
        <v>0</v>
      </c>
    </row>
    <row r="133" spans="1:6" s="82" customFormat="1" ht="12.75">
      <c r="A133" s="268"/>
      <c r="B133" s="324"/>
      <c r="C133" s="324"/>
      <c r="D133" s="269"/>
      <c r="E133" s="1039"/>
      <c r="F133" s="957"/>
    </row>
    <row r="134" spans="1:6" s="82" customFormat="1" ht="12.75">
      <c r="A134" s="325"/>
      <c r="B134" s="326" t="s">
        <v>225</v>
      </c>
      <c r="C134" s="327"/>
      <c r="D134" s="328"/>
      <c r="E134" s="1047"/>
      <c r="F134" s="1048">
        <f>ROUND(F132*0.25,2)</f>
        <v>0</v>
      </c>
    </row>
    <row r="135" spans="1:6" s="82" customFormat="1" ht="12.75">
      <c r="A135" s="151"/>
      <c r="B135" s="329"/>
      <c r="C135" s="3"/>
      <c r="D135" s="134"/>
      <c r="E135" s="964"/>
      <c r="F135" s="1049"/>
    </row>
    <row r="136" spans="1:6" s="82" customFormat="1" ht="12.75">
      <c r="A136" s="325"/>
      <c r="B136" s="326" t="s">
        <v>226</v>
      </c>
      <c r="C136" s="327"/>
      <c r="D136" s="328"/>
      <c r="E136" s="1047"/>
      <c r="F136" s="1048">
        <f>SUM(F132:F134)</f>
        <v>0</v>
      </c>
    </row>
    <row r="137" spans="5:7" s="82" customFormat="1" ht="12.75">
      <c r="E137" s="922"/>
      <c r="F137" s="973"/>
      <c r="G137" s="336"/>
    </row>
    <row r="138" spans="1:6" s="382" customFormat="1" ht="13.5" customHeight="1">
      <c r="A138" s="482"/>
      <c r="B138" s="563"/>
      <c r="C138" s="483"/>
      <c r="D138" s="483"/>
      <c r="E138" s="898"/>
      <c r="F138" s="897"/>
    </row>
    <row r="139" spans="1:6" s="382" customFormat="1" ht="13.5" customHeight="1">
      <c r="A139" s="482"/>
      <c r="B139" s="563"/>
      <c r="C139" s="483"/>
      <c r="D139" s="483"/>
      <c r="E139" s="898"/>
      <c r="F139" s="897"/>
    </row>
    <row r="140" spans="1:6" s="382" customFormat="1" ht="13.5" customHeight="1">
      <c r="A140" s="482"/>
      <c r="B140" s="563"/>
      <c r="C140" s="483"/>
      <c r="D140" s="483"/>
      <c r="E140" s="898"/>
      <c r="F140" s="897"/>
    </row>
  </sheetData>
  <sheetProtection/>
  <mergeCells count="19">
    <mergeCell ref="B2:E2"/>
    <mergeCell ref="B4:E4"/>
    <mergeCell ref="B25:E25"/>
    <mergeCell ref="B48:E48"/>
    <mergeCell ref="B71:E71"/>
    <mergeCell ref="B33:D33"/>
    <mergeCell ref="B35:D35"/>
    <mergeCell ref="B37:D37"/>
    <mergeCell ref="B56:D56"/>
    <mergeCell ref="B123:E123"/>
    <mergeCell ref="B125:E125"/>
    <mergeCell ref="B127:E127"/>
    <mergeCell ref="B129:E129"/>
    <mergeCell ref="B58:D58"/>
    <mergeCell ref="B60:D60"/>
    <mergeCell ref="B102:D102"/>
    <mergeCell ref="B104:D104"/>
    <mergeCell ref="B119:E119"/>
    <mergeCell ref="B121:E121"/>
  </mergeCells>
  <printOptions/>
  <pageMargins left="0.984251968503937" right="0.3937007874015748" top="0.9055118110236221" bottom="1.1811023622047245" header="0.8267716535433072" footer="0.3937007874015748"/>
  <pageSetup horizontalDpi="600" verticalDpi="600" orientation="portrait" paperSize="9" r:id="rId2"/>
  <headerFooter alignWithMargins="0">
    <oddHeader>&amp;RRekapitulacija</oddHeader>
    <oddFooter>&amp;LSanacije sanitarnih čvorova OŠ Komiža&amp;R&amp;P</oddFooter>
  </headerFooter>
  <rowBreaks count="1" manualBreakCount="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Montmontaža - Hidroinženjering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Antonela Bezić</dc:creator>
  <cp:keywords/>
  <dc:description/>
  <cp:lastModifiedBy>RASTER</cp:lastModifiedBy>
  <cp:lastPrinted>2017-05-08T07:01:24Z</cp:lastPrinted>
  <dcterms:created xsi:type="dcterms:W3CDTF">1999-06-29T16:33:05Z</dcterms:created>
  <dcterms:modified xsi:type="dcterms:W3CDTF">2017-07-05T09:00:14Z</dcterms:modified>
  <cp:category/>
  <cp:version/>
  <cp:contentType/>
  <cp:contentStatus/>
</cp:coreProperties>
</file>